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drawings/drawing2.xml" ContentType="application/vnd.openxmlformats-officedocument.drawing+xml"/>
  <Override PartName="/xl/comments1.xml" ContentType="application/vnd.openxmlformats-officedocument.spreadsheetml.comments+xml"/>
  <Override PartName="/xl/pivotTables/pivotTable1.xml" ContentType="application/vnd.openxmlformats-officedocument.spreadsheetml.pivotTable+xml"/>
  <Override PartName="/xl/tables/table34.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showInkAnnotation="0"/>
  <mc:AlternateContent xmlns:mc="http://schemas.openxmlformats.org/markup-compatibility/2006">
    <mc:Choice Requires="x15">
      <x15ac:absPath xmlns:x15ac="http://schemas.microsoft.com/office/spreadsheetml/2010/11/ac" url="C:\Users\wemad\Desktop\RENOBO\RAI\"/>
    </mc:Choice>
  </mc:AlternateContent>
  <xr:revisionPtr revIDLastSave="0" documentId="13_ncr:1_{D0B04301-CCAA-4EA6-AD6F-83380F85DEE9}" xr6:coauthVersionLast="47" xr6:coauthVersionMax="47" xr10:uidLastSave="{00000000-0000-0000-0000-000000000000}"/>
  <bookViews>
    <workbookView xWindow="-120" yWindow="-120" windowWidth="20730" windowHeight="11040" firstSheet="1" activeTab="3" xr2:uid="{00000000-000D-0000-FFFF-FFFF00000000}"/>
  </bookViews>
  <sheets>
    <sheet name="Datos" sheetId="4" state="hidden" r:id="rId1"/>
    <sheet name="Tablas" sheetId="5" r:id="rId2"/>
    <sheet name="Tablas1" sheetId="2" state="hidden" r:id="rId3"/>
    <sheet name="Matriz" sheetId="1" r:id="rId4"/>
    <sheet name="Nivel Riesgo" sheetId="10" r:id="rId5"/>
    <sheet name="Formato" sheetId="11" r:id="rId6"/>
    <sheet name="Tabla probabilidad" sheetId="7" state="hidden" r:id="rId7"/>
    <sheet name="Tabla Impacto" sheetId="8" state="hidden" r:id="rId8"/>
  </sheets>
  <externalReferences>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s>
  <definedNames>
    <definedName name="a">OFFSET([1]Tecnológico!$C$8,0,0,COUNTA([1]Tecnológico!$C$8:$C$243),1)</definedName>
    <definedName name="act_riesgo">Tabla1120[Estrategias para combatir el riesgo]</definedName>
    <definedName name="Ambientes">[2]Parámetros!$D$3:$D$5</definedName>
    <definedName name="ame_hard">Tablas!$I$157:$I$170</definedName>
    <definedName name="ame_inf">Tablas!$G$157:$G$170</definedName>
    <definedName name="ame_instala">Tablas!$N$157:$N$168</definedName>
    <definedName name="ame_intan">Tablas!$K$157:$K$169</definedName>
    <definedName name="ame_redes">Tabla23[Ame Redes_comu]</definedName>
    <definedName name="ame_servi">Tablas!$J$157:$J$170</definedName>
    <definedName name="ame_sof">Tablas!$H$157:$H$171</definedName>
    <definedName name="ame_th">Tablas!$M$157:$M$164</definedName>
    <definedName name="Amenazas">#REF!</definedName>
    <definedName name="Analizar">INDIRECT(#REF!)</definedName>
    <definedName name="Aplicaciones">OFFSET([3]Tecnológico!$C$8,0,0,COUNTA([3]Tecnológico!$C$8:$C$233),1)</definedName>
    <definedName name="Area">Tabla3183233[#All]</definedName>
    <definedName name="B">INDIRECT(#REF!)</definedName>
    <definedName name="Banco_AV_Villas">#REF!</definedName>
    <definedName name="Banco_de_Bogotá">#REF!</definedName>
    <definedName name="Banco_de_Occidente">#REF!</definedName>
    <definedName name="Banco_Popular">#REF!</definedName>
    <definedName name="Binario">[2]Parámetros!$F$3:$F$4</definedName>
    <definedName name="CRIPTICIDAD">Tabla41940[#All]</definedName>
    <definedName name="Dominios">[4]Hoja1!$A$2:$A$11</definedName>
    <definedName name="Entidad">#REF!</definedName>
    <definedName name="Estado">[2]Parámetros!$J$3:$J$6</definedName>
    <definedName name="formato">Tablas!$M$59:$M$67</definedName>
    <definedName name="GD">Tabla318[]</definedName>
    <definedName name="LEY_1581">Tabla62138[[#All],[Datos]]</definedName>
    <definedName name="LEY_1712">Tabla3336[#All]</definedName>
    <definedName name="List_Impact">OFFSET('[5]Validation Lists'!$H$3:$H$4,0,0,'[5]Validation Lists'!$H$1-2,1)</definedName>
    <definedName name="List_ImpactedMilestone">OFFSET('[5]Validation Lists'!$K$3:$K$4,0,0,'[5]Validation Lists'!$K$1-2,1)</definedName>
    <definedName name="List_ImpactedProject">OFFSET('[5]Validation Lists'!$I$3:$I$4,0,0,'[5]Validation Lists'!$I$1-2,1)</definedName>
    <definedName name="List_IssuePriority">OFFSET('[5]Validation Lists'!$F$3:$F$4,0,0,'[5]Validation Lists'!$F$1-2,1)</definedName>
    <definedName name="List_IssueRisk">OFFSET('[5]Validation Lists'!$B$3:$B$4,0,0,'[5]Validation Lists'!$B$1-2,1)</definedName>
    <definedName name="List_Level">OFFSET('[5]Validation Lists'!$D$3:$D$4,0,0,'[5]Validation Lists'!$D$1-2,1)</definedName>
    <definedName name="List_Likelihood">OFFSET('[5]Validation Lists'!$G$3:$G$4,0,0,'[5]Validation Lists'!$G$1-2,1)</definedName>
    <definedName name="List_Status">OFFSET('[5]Validation Lists'!$C$3:$C$4,0,0,'[5]Validation Lists'!$C$1-2,1)</definedName>
    <definedName name="List_Trend">OFFSET('[5]Validation Lists'!$E$3:$E$4,0,0,'[5]Validation Lists'!$E$1-2,1)</definedName>
    <definedName name="MapaCalor1" localSheetId="1">Tablas!$E$205:$F$229</definedName>
    <definedName name="MapaCalor1">Tablas1!$A$73:$B$97</definedName>
    <definedName name="Porvenir">#REF!</definedName>
    <definedName name="procesos">Tablas!$F$4:$F$21</definedName>
    <definedName name="RSD">Tabla82343[#All]</definedName>
    <definedName name="Software">Tabla1025[Vul Software]</definedName>
    <definedName name="t_dato">Tablas!$A$66:$B$72</definedName>
    <definedName name="TABLA_GD">Tabla318[[#All],[Código Dependencia GD]]</definedName>
    <definedName name="TIP_ACT">Tablas!$I$25:$K$32</definedName>
    <definedName name="TIP_INF">Tablas!$I$26:$I$32</definedName>
    <definedName name="Tipo_Dato">Tabla72241[#All]</definedName>
    <definedName name="Tipo_DP">Tabla72241[Tipo de Datos Personales]</definedName>
    <definedName name="TipoIntegración">[6]Definiciones!$C$9:$C$14</definedName>
    <definedName name="TTA" localSheetId="1">Tablas!$AE$88:$AG$95</definedName>
    <definedName name="TTA">Tablas1!$AA$5:$AC$12</definedName>
    <definedName name="ValidSeverity">[5]Constants!$A$2:$A$4</definedName>
    <definedName name="ValidStatuses">[5]Constants!$C$2:$C$5</definedName>
    <definedName name="vul_har">Tablas!$I$122:$I$129</definedName>
    <definedName name="vul_inf">Tabla1025[Vul Información]</definedName>
    <definedName name="vul_ins">Tablas!$N$122:$N$128</definedName>
    <definedName name="vul_ser">Tablas!$J$122:$J$131</definedName>
    <definedName name="vul_sof">Tablas!$H$122:$H$133</definedName>
    <definedName name="vul_th">Tablas!$M$122:$M$133</definedName>
    <definedName name="Vulnera">#REF!</definedName>
  </definedNames>
  <calcPr calcId="191029"/>
  <pivotCaches>
    <pivotCache cacheId="3" r:id="rId29"/>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203" i="1" l="1"/>
  <c r="AA203" i="1" s="1"/>
  <c r="X202" i="1"/>
  <c r="AA202" i="1" s="1"/>
  <c r="X200" i="1"/>
  <c r="AA200" i="1" s="1"/>
  <c r="X197" i="1"/>
  <c r="AA197" i="1" s="1"/>
  <c r="X196" i="1"/>
  <c r="AA196" i="1" s="1"/>
  <c r="X195" i="1"/>
  <c r="AA195" i="1" s="1"/>
  <c r="X194" i="1"/>
  <c r="AA194" i="1" s="1"/>
  <c r="Q194" i="1"/>
  <c r="X193" i="1"/>
  <c r="AA193" i="1" s="1"/>
  <c r="X192" i="1"/>
  <c r="AA192" i="1" s="1"/>
  <c r="X191" i="1"/>
  <c r="AA191" i="1" s="1"/>
  <c r="AA190" i="1" l="1"/>
  <c r="E190" i="1"/>
  <c r="AA189" i="1"/>
  <c r="E189" i="1"/>
  <c r="AA188" i="1"/>
  <c r="E188" i="1"/>
  <c r="AA187" i="1"/>
  <c r="E187" i="1"/>
  <c r="AA186" i="1"/>
  <c r="E186" i="1"/>
  <c r="AA185" i="1"/>
  <c r="AA184" i="1"/>
  <c r="E184" i="1"/>
  <c r="X183" i="1"/>
  <c r="AA183" i="1" s="1"/>
  <c r="E183" i="1"/>
  <c r="AA182" i="1"/>
  <c r="AA181" i="1"/>
  <c r="AA180" i="1"/>
  <c r="AA179" i="1"/>
  <c r="E179" i="1"/>
  <c r="X178" i="1" l="1"/>
  <c r="AA178" i="1" s="1"/>
  <c r="E178" i="1"/>
  <c r="X177" i="1"/>
  <c r="AA177" i="1" s="1"/>
  <c r="E177" i="1"/>
  <c r="X176" i="1"/>
  <c r="AA176" i="1" s="1"/>
  <c r="E176" i="1"/>
  <c r="X175" i="1"/>
  <c r="AA175" i="1" s="1"/>
  <c r="E175" i="1"/>
  <c r="X174" i="1"/>
  <c r="AA174" i="1" s="1"/>
  <c r="E174" i="1"/>
  <c r="X173" i="1"/>
  <c r="AA173" i="1" s="1"/>
  <c r="E173" i="1"/>
  <c r="X172" i="1"/>
  <c r="AA172" i="1" s="1"/>
  <c r="E172" i="1"/>
  <c r="X171" i="1"/>
  <c r="AA171" i="1" s="1"/>
  <c r="E171" i="1"/>
  <c r="X170" i="1"/>
  <c r="AA170" i="1" s="1"/>
  <c r="E170" i="1"/>
  <c r="X169" i="1"/>
  <c r="AA169" i="1" s="1"/>
  <c r="E169" i="1"/>
  <c r="X168" i="1"/>
  <c r="AA168" i="1" s="1"/>
  <c r="E168" i="1"/>
  <c r="X167" i="1"/>
  <c r="AA167" i="1" s="1"/>
  <c r="E167" i="1"/>
  <c r="X166" i="1"/>
  <c r="AA166" i="1" s="1"/>
  <c r="E166" i="1"/>
  <c r="X165" i="1"/>
  <c r="AA165" i="1" s="1"/>
  <c r="E165" i="1"/>
  <c r="X164" i="1"/>
  <c r="AA164" i="1" s="1"/>
  <c r="E164" i="1"/>
  <c r="X163" i="1" l="1"/>
  <c r="AA163" i="1" s="1"/>
  <c r="E163" i="1"/>
  <c r="X162" i="1"/>
  <c r="AA162" i="1" s="1"/>
  <c r="E162" i="1"/>
  <c r="X161" i="1"/>
  <c r="AA161" i="1" s="1"/>
  <c r="E161" i="1"/>
  <c r="X160" i="1"/>
  <c r="AA160" i="1" s="1"/>
  <c r="E160" i="1"/>
  <c r="AA152" i="1"/>
  <c r="AA151" i="1"/>
  <c r="AA150" i="1"/>
  <c r="X149" i="1"/>
  <c r="AA149" i="1" s="1"/>
  <c r="E149" i="1"/>
  <c r="X148" i="1"/>
  <c r="AA148" i="1" s="1"/>
  <c r="E148" i="1"/>
  <c r="X144" i="1"/>
  <c r="AA144" i="1" s="1"/>
  <c r="E144" i="1"/>
  <c r="X143" i="1"/>
  <c r="AA143" i="1" s="1"/>
  <c r="E143" i="1"/>
  <c r="X142" i="1"/>
  <c r="AA142" i="1" s="1"/>
  <c r="E142" i="1"/>
  <c r="X141" i="1"/>
  <c r="AA141" i="1" s="1"/>
  <c r="E141" i="1"/>
  <c r="X139" i="1"/>
  <c r="AA139" i="1" s="1"/>
  <c r="E139" i="1"/>
  <c r="X138" i="1"/>
  <c r="AA138" i="1" s="1"/>
  <c r="E138" i="1"/>
  <c r="X137" i="1"/>
  <c r="AA137" i="1" s="1"/>
  <c r="E137" i="1"/>
  <c r="X130" i="1" l="1"/>
  <c r="AA130" i="1" s="1"/>
  <c r="E130" i="1"/>
  <c r="X129" i="1"/>
  <c r="AA129" i="1" s="1"/>
  <c r="E129" i="1"/>
  <c r="X128" i="1"/>
  <c r="AA128" i="1" s="1"/>
  <c r="E128" i="1"/>
  <c r="X127" i="1"/>
  <c r="AA127" i="1" s="1"/>
  <c r="E127" i="1"/>
  <c r="X126" i="1"/>
  <c r="AA126" i="1" s="1"/>
  <c r="E126" i="1"/>
  <c r="X125" i="1"/>
  <c r="AA125" i="1" s="1"/>
  <c r="E125" i="1"/>
  <c r="AA124" i="1"/>
  <c r="E124" i="1"/>
  <c r="AA123" i="1"/>
  <c r="E123" i="1"/>
  <c r="AA122" i="1"/>
  <c r="E122" i="1"/>
  <c r="X121" i="1"/>
  <c r="AA121" i="1" s="1"/>
  <c r="E121" i="1"/>
  <c r="X120" i="1" l="1"/>
  <c r="AA120" i="1" s="1"/>
  <c r="E120" i="1"/>
  <c r="X119" i="1"/>
  <c r="AA119" i="1" s="1"/>
  <c r="E119" i="1"/>
  <c r="X118" i="1"/>
  <c r="AA118" i="1" s="1"/>
  <c r="E118" i="1"/>
  <c r="X117" i="1"/>
  <c r="AA117" i="1" s="1"/>
  <c r="E117" i="1"/>
  <c r="X116" i="1"/>
  <c r="AA116" i="1" s="1"/>
  <c r="E116" i="1"/>
  <c r="X115" i="1"/>
  <c r="AA115" i="1" s="1"/>
  <c r="E115" i="1"/>
  <c r="X114" i="1"/>
  <c r="AA114" i="1" s="1"/>
  <c r="E114" i="1"/>
  <c r="X113" i="1"/>
  <c r="AA113" i="1" s="1"/>
  <c r="E113" i="1"/>
  <c r="X112" i="1"/>
  <c r="AA112" i="1" s="1"/>
  <c r="E112" i="1"/>
  <c r="X111" i="1"/>
  <c r="AA111" i="1" s="1"/>
  <c r="E111" i="1"/>
  <c r="X110" i="1"/>
  <c r="AA110" i="1" s="1"/>
  <c r="E110" i="1"/>
  <c r="X109" i="1"/>
  <c r="AA109" i="1" s="1"/>
  <c r="E109" i="1"/>
  <c r="X108" i="1"/>
  <c r="AA108" i="1" s="1"/>
  <c r="E108" i="1"/>
  <c r="X107" i="1"/>
  <c r="AA107" i="1" s="1"/>
  <c r="E107" i="1"/>
  <c r="X106" i="1"/>
  <c r="AA106" i="1" s="1"/>
  <c r="E106" i="1"/>
  <c r="X105" i="1" l="1"/>
  <c r="AA105" i="1" s="1"/>
  <c r="E105" i="1"/>
  <c r="X104" i="1"/>
  <c r="AA104" i="1" s="1"/>
  <c r="E104" i="1"/>
  <c r="X103" i="1"/>
  <c r="AA103" i="1" s="1"/>
  <c r="E103" i="1"/>
  <c r="X102" i="1"/>
  <c r="AA102" i="1" s="1"/>
  <c r="E102" i="1"/>
  <c r="X101" i="1"/>
  <c r="AA101" i="1" s="1"/>
  <c r="E101" i="1"/>
  <c r="X100" i="1"/>
  <c r="AA100" i="1" s="1"/>
  <c r="E100" i="1"/>
  <c r="X99" i="1"/>
  <c r="AA99" i="1" s="1"/>
  <c r="E99" i="1"/>
  <c r="X98" i="1"/>
  <c r="AA98" i="1" s="1"/>
  <c r="E98" i="1"/>
  <c r="X97" i="1" l="1"/>
  <c r="AA97" i="1" s="1"/>
  <c r="E97" i="1"/>
  <c r="X96" i="1"/>
  <c r="AA96" i="1" s="1"/>
  <c r="E96" i="1"/>
  <c r="X95" i="1"/>
  <c r="AA95" i="1" s="1"/>
  <c r="E95" i="1"/>
  <c r="X94" i="1"/>
  <c r="AA94" i="1" s="1"/>
  <c r="E94" i="1"/>
  <c r="X93" i="1"/>
  <c r="AA93" i="1" s="1"/>
  <c r="E93" i="1"/>
  <c r="X92" i="1"/>
  <c r="AA92" i="1" s="1"/>
  <c r="E92" i="1"/>
  <c r="X91" i="1"/>
  <c r="AA91" i="1" s="1"/>
  <c r="E91" i="1"/>
  <c r="X90" i="1"/>
  <c r="AA90" i="1" s="1"/>
  <c r="E90" i="1"/>
  <c r="X89" i="1"/>
  <c r="AA89" i="1" s="1"/>
  <c r="E89" i="1"/>
  <c r="X88" i="1"/>
  <c r="AA88" i="1" s="1"/>
  <c r="E88" i="1"/>
  <c r="X87" i="1"/>
  <c r="AA87" i="1" s="1"/>
  <c r="E87" i="1"/>
  <c r="X86" i="1"/>
  <c r="AA86" i="1" s="1"/>
  <c r="X85" i="1"/>
  <c r="AA85" i="1" s="1"/>
  <c r="E85" i="1"/>
  <c r="X84" i="1"/>
  <c r="AA84" i="1" s="1"/>
  <c r="X83" i="1"/>
  <c r="AA83" i="1" s="1"/>
  <c r="AA82" i="1" l="1"/>
  <c r="E82" i="1"/>
  <c r="X81" i="1"/>
  <c r="AA81" i="1" s="1"/>
  <c r="E81" i="1"/>
  <c r="X80" i="1"/>
  <c r="AA80" i="1" s="1"/>
  <c r="E80" i="1"/>
  <c r="X79" i="1"/>
  <c r="AA79" i="1" s="1"/>
  <c r="E79" i="1"/>
  <c r="X78" i="1"/>
  <c r="AA78" i="1" s="1"/>
  <c r="E78" i="1"/>
  <c r="X77" i="1"/>
  <c r="AA77" i="1" s="1"/>
  <c r="E77" i="1"/>
  <c r="X76" i="1"/>
  <c r="AA76" i="1" s="1"/>
  <c r="E76" i="1"/>
  <c r="X73" i="1"/>
  <c r="AA73" i="1" s="1"/>
  <c r="E73" i="1"/>
  <c r="X72" i="1" l="1"/>
  <c r="AA72" i="1" s="1"/>
  <c r="X71" i="1"/>
  <c r="AA71" i="1" s="1"/>
  <c r="E71" i="1"/>
  <c r="X70" i="1"/>
  <c r="AA70" i="1" s="1"/>
  <c r="X69" i="1"/>
  <c r="AA69" i="1" s="1"/>
  <c r="E69" i="1"/>
  <c r="X68" i="1"/>
  <c r="AA68" i="1" s="1"/>
  <c r="X67" i="1"/>
  <c r="AA67" i="1" s="1"/>
  <c r="E67" i="1"/>
  <c r="X66" i="1"/>
  <c r="AA66" i="1" s="1"/>
  <c r="E65" i="1"/>
  <c r="X64" i="1"/>
  <c r="AA64" i="1" s="1"/>
  <c r="E63" i="1"/>
  <c r="X62" i="1"/>
  <c r="AA62" i="1" s="1"/>
  <c r="X61" i="1"/>
  <c r="AA61" i="1" s="1"/>
  <c r="E61" i="1"/>
  <c r="X60" i="1"/>
  <c r="AA60" i="1" s="1"/>
  <c r="X59" i="1"/>
  <c r="AA59" i="1" s="1"/>
  <c r="E59" i="1"/>
  <c r="X58" i="1"/>
  <c r="AA58" i="1" s="1"/>
  <c r="E58" i="1"/>
  <c r="AA57" i="1"/>
  <c r="E57" i="1"/>
  <c r="X56" i="1"/>
  <c r="AA56" i="1" s="1"/>
  <c r="X55" i="1"/>
  <c r="AA55" i="1" s="1"/>
  <c r="X54" i="1"/>
  <c r="AA54" i="1" s="1"/>
  <c r="E54" i="1"/>
  <c r="X53" i="1"/>
  <c r="AA53" i="1" s="1"/>
  <c r="E53" i="1"/>
  <c r="X52" i="1" l="1"/>
  <c r="AA52" i="1" s="1"/>
  <c r="E52" i="1"/>
  <c r="X50" i="1"/>
  <c r="AA50" i="1" s="1"/>
  <c r="E50" i="1"/>
  <c r="X49" i="1"/>
  <c r="AA49" i="1" s="1"/>
  <c r="E49" i="1"/>
  <c r="X48" i="1"/>
  <c r="AA48" i="1" s="1"/>
  <c r="X47" i="1"/>
  <c r="AA47" i="1" s="1"/>
  <c r="E47" i="1"/>
  <c r="X45" i="1"/>
  <c r="AA45" i="1" s="1"/>
  <c r="E45" i="1"/>
  <c r="X44" i="1"/>
  <c r="AA44" i="1" s="1"/>
  <c r="E44" i="1"/>
  <c r="AA43" i="1" l="1"/>
  <c r="AA42" i="1"/>
  <c r="AA41" i="1"/>
  <c r="AA40" i="1"/>
  <c r="AA39" i="1"/>
  <c r="AA38" i="1"/>
  <c r="AA37" i="1"/>
  <c r="AA36" i="1"/>
  <c r="AA35" i="1"/>
  <c r="AA34" i="1"/>
  <c r="AA33" i="1"/>
  <c r="AA32" i="1"/>
  <c r="AA31" i="1"/>
  <c r="AA30" i="1"/>
  <c r="AA29" i="1"/>
  <c r="AA28" i="1"/>
  <c r="AA27" i="1"/>
  <c r="AA26" i="1"/>
  <c r="AA25" i="1"/>
  <c r="AA24" i="1"/>
  <c r="AA23" i="1"/>
  <c r="AH12" i="1" l="1"/>
  <c r="X12" i="1"/>
  <c r="AA12" i="1" s="1"/>
  <c r="E12" i="1"/>
  <c r="X11" i="1"/>
  <c r="AA11" i="1" s="1"/>
  <c r="E11" i="1"/>
  <c r="X10" i="1"/>
  <c r="AA10" i="1" s="1"/>
  <c r="E10" i="1"/>
  <c r="AH9" i="1"/>
  <c r="X9" i="1"/>
  <c r="AA9" i="1" s="1"/>
  <c r="E9" i="1"/>
  <c r="AH8" i="1"/>
  <c r="X8" i="1"/>
  <c r="AA8" i="1" s="1"/>
  <c r="E8" i="1"/>
  <c r="AH7" i="1"/>
  <c r="X7" i="1"/>
  <c r="AA7" i="1" s="1"/>
  <c r="E7" i="1"/>
  <c r="X6" i="1"/>
  <c r="AA6" i="1" s="1"/>
  <c r="E6" i="1"/>
  <c r="AH5" i="1"/>
  <c r="X5" i="1"/>
  <c r="AA5" i="1" s="1"/>
  <c r="X22" i="1" l="1"/>
  <c r="AA22" i="1" s="1"/>
  <c r="X21" i="1"/>
  <c r="AA21" i="1" s="1"/>
  <c r="X20" i="1"/>
  <c r="AA20" i="1" s="1"/>
  <c r="O180" i="11" l="1"/>
  <c r="O179" i="11"/>
  <c r="O178" i="11"/>
  <c r="O177" i="11"/>
  <c r="O176" i="11"/>
  <c r="O175" i="11"/>
  <c r="O174" i="11"/>
  <c r="O173" i="11"/>
  <c r="O172" i="11"/>
  <c r="O171" i="11"/>
  <c r="O170" i="11"/>
  <c r="O169" i="11"/>
  <c r="O168" i="11"/>
  <c r="O167" i="11"/>
  <c r="O166" i="11"/>
  <c r="O165" i="11"/>
  <c r="O164" i="11"/>
  <c r="O163" i="11"/>
  <c r="O162" i="11"/>
  <c r="O161" i="11"/>
  <c r="O160" i="11"/>
  <c r="O159" i="11"/>
  <c r="O158" i="11"/>
  <c r="O157" i="11"/>
  <c r="O156" i="11"/>
  <c r="O155" i="11"/>
  <c r="O154" i="11"/>
  <c r="O153" i="11"/>
  <c r="O152" i="11"/>
  <c r="O151" i="11"/>
  <c r="O150" i="11"/>
  <c r="O149" i="11"/>
  <c r="O148" i="11"/>
  <c r="O147" i="11"/>
  <c r="O146" i="11"/>
  <c r="O145" i="11"/>
  <c r="O144" i="11"/>
  <c r="O143" i="11"/>
  <c r="O142" i="11"/>
  <c r="O141" i="11"/>
  <c r="O140" i="11"/>
  <c r="O139" i="11"/>
  <c r="O138" i="11"/>
  <c r="O137" i="11"/>
  <c r="O136" i="11"/>
  <c r="O135" i="11"/>
  <c r="O134" i="11"/>
  <c r="O133" i="11"/>
  <c r="O132" i="11"/>
  <c r="O131" i="11"/>
  <c r="O130" i="11"/>
  <c r="O129" i="11"/>
  <c r="O128" i="11"/>
  <c r="O127" i="11"/>
  <c r="O126" i="11"/>
  <c r="O125" i="11"/>
  <c r="O124" i="11"/>
  <c r="O123" i="11"/>
  <c r="O122" i="11"/>
  <c r="O121" i="11"/>
  <c r="O120" i="11"/>
  <c r="O119" i="11"/>
  <c r="O118" i="11"/>
  <c r="O117" i="11"/>
  <c r="O116" i="11"/>
  <c r="O115" i="11"/>
  <c r="O114" i="11"/>
  <c r="O113" i="11"/>
  <c r="O112" i="11"/>
  <c r="O111" i="11"/>
  <c r="O110" i="11"/>
  <c r="O109" i="11"/>
  <c r="O108" i="11"/>
  <c r="O107" i="11"/>
  <c r="O106" i="11"/>
  <c r="O105" i="11"/>
  <c r="O104" i="11"/>
  <c r="O103" i="11"/>
  <c r="O102" i="11"/>
  <c r="O101" i="11"/>
  <c r="O100" i="11"/>
  <c r="O99" i="11"/>
  <c r="O98" i="11"/>
  <c r="O97" i="11"/>
  <c r="O96" i="11"/>
  <c r="O95" i="11"/>
  <c r="O94" i="11"/>
  <c r="O93" i="11"/>
  <c r="O92" i="11"/>
  <c r="O91" i="11"/>
  <c r="O90" i="11"/>
  <c r="O89" i="11"/>
  <c r="O88" i="11"/>
  <c r="O87" i="11"/>
  <c r="O86" i="11"/>
  <c r="O85" i="11"/>
  <c r="O84" i="11"/>
  <c r="O83" i="11"/>
  <c r="O82" i="11"/>
  <c r="O81" i="11"/>
  <c r="O80" i="11"/>
  <c r="O79" i="11"/>
  <c r="O78" i="11"/>
  <c r="O77" i="11"/>
  <c r="O76" i="11"/>
  <c r="O75" i="11"/>
  <c r="O74" i="11"/>
  <c r="O73" i="11"/>
  <c r="O72" i="11"/>
  <c r="O71" i="11"/>
  <c r="O70" i="11"/>
  <c r="O69" i="11"/>
  <c r="O68" i="11"/>
  <c r="O67" i="11"/>
  <c r="O66" i="11"/>
  <c r="O65" i="11"/>
  <c r="O64" i="11"/>
  <c r="O63" i="11"/>
  <c r="O62" i="11"/>
  <c r="O61" i="11"/>
  <c r="O60" i="11"/>
  <c r="O59" i="11"/>
  <c r="O58" i="11"/>
  <c r="O57" i="11"/>
  <c r="O56" i="11"/>
  <c r="O55" i="11"/>
  <c r="O54" i="11"/>
  <c r="O53" i="11"/>
  <c r="O52" i="11"/>
  <c r="O51" i="11"/>
  <c r="O50" i="11"/>
  <c r="O49" i="11"/>
  <c r="O48" i="11"/>
  <c r="O47" i="11"/>
  <c r="O46" i="11"/>
  <c r="O45" i="11"/>
  <c r="O44" i="11"/>
  <c r="O43" i="11"/>
  <c r="O42" i="11"/>
  <c r="O41" i="11"/>
  <c r="O40" i="11"/>
  <c r="O39" i="11"/>
  <c r="O38" i="11"/>
  <c r="O37" i="11"/>
  <c r="O36" i="11"/>
  <c r="O35" i="11"/>
  <c r="O34" i="11"/>
  <c r="O33" i="11"/>
  <c r="O32" i="11"/>
  <c r="O31" i="11"/>
  <c r="O30" i="11"/>
  <c r="O29" i="11"/>
  <c r="O28" i="11"/>
  <c r="O27" i="11"/>
  <c r="O26" i="11"/>
  <c r="O25" i="11"/>
  <c r="O24" i="11"/>
  <c r="O23" i="11"/>
  <c r="O22" i="11"/>
  <c r="O21" i="11"/>
  <c r="O20" i="11"/>
  <c r="O19" i="11"/>
  <c r="O18" i="11"/>
  <c r="O17" i="11"/>
  <c r="O16" i="11"/>
  <c r="O15" i="11"/>
  <c r="O14" i="11"/>
  <c r="O13" i="11"/>
  <c r="AH22" i="1" l="1"/>
  <c r="E22" i="1"/>
  <c r="AH21" i="1"/>
  <c r="E21" i="1"/>
  <c r="AH20" i="1"/>
  <c r="E20" i="1"/>
  <c r="AH19" i="1"/>
  <c r="X19" i="1"/>
  <c r="AA19" i="1" s="1"/>
  <c r="E19" i="1"/>
  <c r="AH18" i="1"/>
  <c r="X18" i="1"/>
  <c r="AA18" i="1" s="1"/>
  <c r="E18" i="1"/>
  <c r="AH17" i="1"/>
  <c r="X17" i="1"/>
  <c r="AA17" i="1" s="1"/>
  <c r="E17" i="1"/>
  <c r="AH16" i="1"/>
  <c r="X16" i="1"/>
  <c r="AA16" i="1" s="1"/>
  <c r="E16" i="1"/>
  <c r="AH15" i="1"/>
  <c r="X15" i="1"/>
  <c r="AA15" i="1" s="1"/>
  <c r="E15" i="1"/>
  <c r="AH14" i="1"/>
  <c r="X14" i="1"/>
  <c r="AA14" i="1" s="1"/>
  <c r="E14" i="1"/>
  <c r="AH13" i="1" l="1"/>
  <c r="E13" i="1" l="1"/>
  <c r="X13" i="1" l="1"/>
  <c r="F221" i="8" l="1"/>
  <c r="F220" i="8"/>
  <c r="F219" i="8"/>
  <c r="F218" i="8"/>
  <c r="F217" i="8"/>
  <c r="F216" i="8"/>
  <c r="F215" i="8"/>
  <c r="F214" i="8"/>
  <c r="F213" i="8"/>
  <c r="F212" i="8"/>
  <c r="F211" i="8"/>
  <c r="F210" i="8"/>
  <c r="B221" i="8" a="1"/>
  <c r="B223" i="8" l="1"/>
  <c r="B222" i="8"/>
  <c r="B221" i="8"/>
  <c r="H210" i="8" s="1"/>
  <c r="AA13"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hbarrerae</author>
    <author>Usuario</author>
    <author>Yudi Bibiana Alfonso Guerrero</author>
  </authors>
  <commentList>
    <comment ref="C3" authorId="0" shapeId="0" xr:uid="{00000000-0006-0000-0300-000001000000}">
      <text>
        <r>
          <rPr>
            <b/>
            <sz val="9"/>
            <color indexed="81"/>
            <rFont val="Tahoma"/>
            <family val="2"/>
          </rPr>
          <t>hbarrerae:</t>
        </r>
        <r>
          <rPr>
            <sz val="9"/>
            <color indexed="81"/>
            <rFont val="Tahoma"/>
            <family val="2"/>
          </rPr>
          <t xml:space="preserve">
Seleccione el área a la que pertenece el proceso </t>
        </r>
      </text>
    </comment>
    <comment ref="D3" authorId="0" shapeId="0" xr:uid="{00000000-0006-0000-0300-000002000000}">
      <text>
        <r>
          <rPr>
            <b/>
            <sz val="9"/>
            <color indexed="81"/>
            <rFont val="Tahoma"/>
            <family val="2"/>
          </rPr>
          <t>hbarrerae:</t>
        </r>
        <r>
          <rPr>
            <sz val="9"/>
            <color indexed="81"/>
            <rFont val="Tahoma"/>
            <family val="2"/>
          </rPr>
          <t xml:space="preserve">
Proceso  de la Entidad al que pertenece el activo de información.</t>
        </r>
      </text>
    </comment>
    <comment ref="E3" authorId="0" shapeId="0" xr:uid="{00000000-0006-0000-0300-000003000000}">
      <text>
        <r>
          <rPr>
            <b/>
            <sz val="9"/>
            <color indexed="81"/>
            <rFont val="Tahoma"/>
            <family val="2"/>
          </rPr>
          <t>hbarrerae:</t>
        </r>
        <r>
          <rPr>
            <sz val="9"/>
            <color indexed="81"/>
            <rFont val="Tahoma"/>
            <family val="2"/>
          </rPr>
          <t xml:space="preserve">
Relacionar el código con el que se encuentra registrado en el sistema de gestión documental</t>
        </r>
      </text>
    </comment>
    <comment ref="F3" authorId="0" shapeId="0" xr:uid="{00000000-0006-0000-0300-000004000000}">
      <text>
        <r>
          <rPr>
            <b/>
            <sz val="9"/>
            <color indexed="81"/>
            <rFont val="Tahoma"/>
            <family val="2"/>
          </rPr>
          <t>hbarrerae:</t>
        </r>
        <r>
          <rPr>
            <sz val="9"/>
            <color indexed="81"/>
            <rFont val="Tahoma"/>
            <family val="2"/>
          </rPr>
          <t xml:space="preserve">
Define el tipo de activo de información</t>
        </r>
      </text>
    </comment>
    <comment ref="I3" authorId="0" shapeId="0" xr:uid="{00000000-0006-0000-0300-000005000000}">
      <text>
        <r>
          <rPr>
            <b/>
            <sz val="9"/>
            <color indexed="81"/>
            <rFont val="Tahoma"/>
            <family val="2"/>
          </rPr>
          <t>hbarrerae:</t>
        </r>
        <r>
          <rPr>
            <sz val="9"/>
            <color indexed="81"/>
            <rFont val="Tahoma"/>
            <family val="2"/>
          </rPr>
          <t xml:space="preserve">
Nombre completo del activo de información</t>
        </r>
      </text>
    </comment>
    <comment ref="J3" authorId="0" shapeId="0" xr:uid="{00000000-0006-0000-0300-000006000000}">
      <text>
        <r>
          <rPr>
            <b/>
            <sz val="9"/>
            <color indexed="81"/>
            <rFont val="Tahoma"/>
            <family val="2"/>
          </rPr>
          <t>hbarrerae:</t>
        </r>
        <r>
          <rPr>
            <sz val="9"/>
            <color indexed="81"/>
            <rFont val="Tahoma"/>
            <family val="2"/>
          </rPr>
          <t xml:space="preserve">
Descripción resumida de manera clara para identificar el activo de información</t>
        </r>
      </text>
    </comment>
    <comment ref="K3" authorId="0" shapeId="0" xr:uid="{00000000-0006-0000-0300-000007000000}">
      <text>
        <r>
          <rPr>
            <b/>
            <sz val="9"/>
            <color indexed="81"/>
            <rFont val="Tahoma"/>
            <family val="2"/>
          </rPr>
          <t>hbarrerae:</t>
        </r>
        <r>
          <rPr>
            <sz val="9"/>
            <color indexed="81"/>
            <rFont val="Tahoma"/>
            <family val="2"/>
          </rPr>
          <t xml:space="preserve">
Establece el idioma, lengua o dialecto en que se encuentra la información</t>
        </r>
      </text>
    </comment>
    <comment ref="L3" authorId="0" shapeId="0" xr:uid="{00000000-0006-0000-0300-000008000000}">
      <text>
        <r>
          <rPr>
            <b/>
            <sz val="9"/>
            <color indexed="81"/>
            <rFont val="Tahoma"/>
            <family val="2"/>
          </rPr>
          <t>hbarrerae:</t>
        </r>
        <r>
          <rPr>
            <sz val="9"/>
            <color indexed="81"/>
            <rFont val="Tahoma"/>
            <family val="2"/>
          </rPr>
          <t xml:space="preserve">
De acuerdo con el Decreto 2609 de 2012
Archivo Institucional
Es la instancia administrativa de custodiar, organizar y proteger </t>
        </r>
      </text>
    </comment>
    <comment ref="N3" authorId="0" shapeId="0" xr:uid="{00000000-0006-0000-0300-000009000000}">
      <text>
        <r>
          <rPr>
            <b/>
            <sz val="9"/>
            <color indexed="81"/>
            <rFont val="Tahoma"/>
            <family val="2"/>
          </rPr>
          <t>hbarrerae:</t>
        </r>
        <r>
          <rPr>
            <sz val="9"/>
            <color indexed="81"/>
            <rFont val="Tahoma"/>
            <family val="2"/>
          </rPr>
          <t xml:space="preserve">
Identifica la forma, tamaño o modo en la que se presenta la información o se permite su visualización o consulta, tales como :
Hoja de calculo, imagen, audio, video, documento de texto, etc.</t>
        </r>
      </text>
    </comment>
    <comment ref="P3" authorId="0" shapeId="0" xr:uid="{00000000-0006-0000-0300-00000A000000}">
      <text>
        <r>
          <rPr>
            <b/>
            <sz val="9"/>
            <color indexed="81"/>
            <rFont val="Tahoma"/>
            <family val="2"/>
          </rPr>
          <t>hbarrerae:</t>
        </r>
        <r>
          <rPr>
            <sz val="9"/>
            <color indexed="81"/>
            <rFont val="Tahoma"/>
            <family val="2"/>
          </rPr>
          <t xml:space="preserve">
Nombre del área, dependencia, proceso 
 responsable de producir el activo de información</t>
        </r>
      </text>
    </comment>
    <comment ref="Q3" authorId="0" shapeId="0" xr:uid="{00000000-0006-0000-0300-00000B000000}">
      <text>
        <r>
          <rPr>
            <b/>
            <sz val="9"/>
            <color indexed="81"/>
            <rFont val="Tahoma"/>
            <family val="2"/>
          </rPr>
          <t>hbarrerae:</t>
        </r>
        <r>
          <rPr>
            <sz val="9"/>
            <color indexed="81"/>
            <rFont val="Tahoma"/>
            <family val="2"/>
          </rPr>
          <t xml:space="preserve">
Corresponde al nombre del área, proceso o dependencia encargada en la Entidad de  la custodia o control de la información o implementación de controles de protección</t>
        </r>
      </text>
    </comment>
    <comment ref="AA3" authorId="0" shapeId="0" xr:uid="{00000000-0006-0000-0300-00000C000000}">
      <text>
        <r>
          <rPr>
            <b/>
            <sz val="9"/>
            <color indexed="81"/>
            <rFont val="Tahoma"/>
            <family val="2"/>
          </rPr>
          <t>hbarrerae:</t>
        </r>
        <r>
          <rPr>
            <sz val="9"/>
            <color indexed="81"/>
            <rFont val="Tahoma"/>
            <family val="2"/>
          </rPr>
          <t xml:space="preserve">
Es un cálculo automático que determina el valor general del activo, de acuerdo con la clasificación de la información ( Alto - Media - baja)</t>
        </r>
      </text>
    </comment>
    <comment ref="AC3" authorId="0" shapeId="0" xr:uid="{00000000-0006-0000-0300-00000D000000}">
      <text>
        <r>
          <rPr>
            <b/>
            <sz val="9"/>
            <color indexed="81"/>
            <rFont val="Tahoma"/>
            <family val="2"/>
          </rPr>
          <t>hbarrerae:</t>
        </r>
        <r>
          <rPr>
            <sz val="9"/>
            <color indexed="81"/>
            <rFont val="Tahoma"/>
            <family val="2"/>
          </rPr>
          <t xml:space="preserve">
Son los datos personales de los niños, niñas y adolescentes, cuyo tratamiento está prohibido, salvo que se trate de datos de naturaleza pública. Ej. Registro civil</t>
        </r>
      </text>
    </comment>
    <comment ref="AD3" authorId="0" shapeId="0" xr:uid="{00000000-0006-0000-0300-00000E000000}">
      <text>
        <r>
          <rPr>
            <b/>
            <sz val="9"/>
            <color indexed="81"/>
            <rFont val="Tahoma"/>
            <family val="2"/>
          </rPr>
          <t>hbarrerae:</t>
        </r>
        <r>
          <rPr>
            <sz val="9"/>
            <color indexed="81"/>
            <rFont val="Tahoma"/>
            <family val="2"/>
          </rPr>
          <t xml:space="preserve">
Si cuenta con datos personales seleccione el tipo, en caso contrario seleccione N/A:
</t>
        </r>
        <r>
          <rPr>
            <b/>
            <sz val="9"/>
            <color indexed="81"/>
            <rFont val="Tahoma"/>
            <family val="2"/>
          </rPr>
          <t>Dato personal público</t>
        </r>
        <r>
          <rPr>
            <sz val="9"/>
            <color indexed="81"/>
            <rFont val="Tahoma"/>
            <family val="2"/>
          </rPr>
          <t xml:space="preserve">: Toda información personal que es de conocimiento libre y abierto para el publico en general. Ejemplo: Número de identificación apellidos.
</t>
        </r>
        <r>
          <rPr>
            <b/>
            <sz val="9"/>
            <color indexed="81"/>
            <rFont val="Tahoma"/>
            <family val="2"/>
          </rPr>
          <t>Dato personal privado</t>
        </r>
        <r>
          <rPr>
            <sz val="9"/>
            <color indexed="81"/>
            <rFont val="Tahoma"/>
            <family val="2"/>
          </rPr>
          <t xml:space="preserve">: Toda información personal que tiene un conocimiento restringido, y en principio privado para el público en general. Ejemplo: Dirección de residencia y Nº teléfono.
</t>
        </r>
        <r>
          <rPr>
            <b/>
            <sz val="9"/>
            <color indexed="81"/>
            <rFont val="Tahoma"/>
            <family val="2"/>
          </rPr>
          <t>Dato semiprivado</t>
        </r>
        <r>
          <rPr>
            <sz val="9"/>
            <color indexed="81"/>
            <rFont val="Tahoma"/>
            <family val="2"/>
          </rPr>
          <t xml:space="preserve">: Es semiprivado el dato que no tiene naturaleza íntima, reservada ni pública y cuyo conocimiento o divulgación puede interesar no solo a su titular sino a cierto sector y grupo de personas. Ejemplo: Fecha y lugar de nacimiento.
</t>
        </r>
        <r>
          <rPr>
            <b/>
            <sz val="9"/>
            <color indexed="81"/>
            <rFont val="Tahoma"/>
            <family val="2"/>
          </rPr>
          <t>Dato sencible</t>
        </r>
        <r>
          <rPr>
            <sz val="9"/>
            <color indexed="81"/>
            <rFont val="Tahoma"/>
            <family val="2"/>
          </rPr>
          <t>:Son aquellos que afectan la intimidad del titular o cuyo uso indebido puede generar su discriminación. Ejemplo:  origen racial o étnico, la orientación política, convicciones religiosas o filosóficas, la pertenencia a sindicatos, organizaciones sociales, datos de salud, vida sexual y datos biométricos. Este tipo de dato exige un tratamiento especial</t>
        </r>
      </text>
    </comment>
    <comment ref="AE3" authorId="0" shapeId="0" xr:uid="{00000000-0006-0000-0300-00000F000000}">
      <text>
        <r>
          <rPr>
            <b/>
            <sz val="9"/>
            <color indexed="81"/>
            <rFont val="Tahoma"/>
            <family val="2"/>
          </rPr>
          <t>hbarrerae:</t>
        </r>
        <r>
          <rPr>
            <sz val="9"/>
            <color indexed="81"/>
            <rFont val="Tahoma"/>
            <family val="2"/>
          </rPr>
          <t xml:space="preserve">
La finalidad de la recolección justifica por la cual el dato es capturado, almacenado y mantenido en la Entidad.</t>
        </r>
      </text>
    </comment>
    <comment ref="AF3" authorId="0" shapeId="0" xr:uid="{00000000-0006-0000-0300-000010000000}">
      <text>
        <r>
          <rPr>
            <b/>
            <sz val="9"/>
            <color indexed="81"/>
            <rFont val="Tahoma"/>
            <family val="2"/>
          </rPr>
          <t>hbarrerae:</t>
        </r>
        <r>
          <rPr>
            <sz val="9"/>
            <color indexed="81"/>
            <rFont val="Tahoma"/>
            <family val="2"/>
          </rPr>
          <t xml:space="preserve">
Seleccionar si se cuenta o no con la autorización de la recolección y tratamiento</t>
        </r>
      </text>
    </comment>
    <comment ref="X4" authorId="0" shapeId="0" xr:uid="{00000000-0006-0000-0300-000015000000}">
      <text>
        <r>
          <rPr>
            <b/>
            <sz val="9"/>
            <color indexed="81"/>
            <rFont val="Tahoma"/>
            <family val="2"/>
          </rPr>
          <t>hbarrerae:</t>
        </r>
        <r>
          <rPr>
            <sz val="9"/>
            <color indexed="81"/>
            <rFont val="Tahoma"/>
            <family val="2"/>
          </rPr>
          <t xml:space="preserve">
La confidencialidad se refiere a que la información no esté disponible ni sea revelada a individuos, Entidades o procesos no autorizados, esta se define de acuerdo con las características de los activos que tiene la Entidad y se encuentran alineadas con los tipos de información declarados en la Ley 1712 de 2014.</t>
        </r>
      </text>
    </comment>
    <comment ref="Y4" authorId="0" shapeId="0" xr:uid="{00000000-0006-0000-0300-000016000000}">
      <text>
        <r>
          <rPr>
            <b/>
            <sz val="9"/>
            <color indexed="81"/>
            <rFont val="Tahoma"/>
            <family val="2"/>
          </rPr>
          <t>hbarrerae:</t>
        </r>
        <r>
          <rPr>
            <sz val="9"/>
            <color indexed="81"/>
            <rFont val="Tahoma"/>
            <family val="2"/>
          </rPr>
          <t xml:space="preserve">
Se refiere a la exactitud y completitud de la información, esta propiedad es la que permite que la información sea precisa, coherente y completa desde su creación hasta su destrucción
</t>
        </r>
      </text>
    </comment>
    <comment ref="Z4" authorId="0" shapeId="0" xr:uid="{00000000-0006-0000-0300-000017000000}">
      <text>
        <r>
          <rPr>
            <b/>
            <sz val="9"/>
            <color indexed="81"/>
            <rFont val="Tahoma"/>
            <family val="2"/>
          </rPr>
          <t>hbarrerae:</t>
        </r>
        <r>
          <rPr>
            <sz val="9"/>
            <color indexed="81"/>
            <rFont val="Tahoma"/>
            <family val="2"/>
          </rPr>
          <t xml:space="preserve">
Es la propiedad de la información que se refiere a que esta debe ser accesible y utilizable por solicitud de una persona, Entidad o proceso autorizada cuando así lo requiera esta, en el momento y en la forma que se requiere ahora y en el futuro.
</t>
        </r>
      </text>
    </comment>
    <comment ref="I105" authorId="1" shapeId="0" xr:uid="{00000000-0006-0000-0300-000019000000}">
      <text>
        <r>
          <rPr>
            <b/>
            <sz val="9"/>
            <color indexed="81"/>
            <rFont val="Tahoma"/>
            <family val="2"/>
          </rPr>
          <t>Usuario:</t>
        </r>
        <r>
          <rPr>
            <sz val="9"/>
            <color indexed="81"/>
            <rFont val="Tahoma"/>
            <family val="2"/>
          </rPr>
          <t xml:space="preserve">
Se debe consultar a La Subgerencia de Desarrollo de Proyectos, área encargada de estos conceptos. Se incluye acá porque es obligatorio el reporte para PIGA
</t>
        </r>
      </text>
    </comment>
    <comment ref="O191" authorId="2" shapeId="0" xr:uid="{00000000-0006-0000-0300-00001A000000}">
      <text>
        <r>
          <rPr>
            <b/>
            <sz val="9"/>
            <color indexed="81"/>
            <rFont val="Tahoma"/>
            <family val="2"/>
          </rPr>
          <t>Yudi Bibiana Alfonso Guerrero:</t>
        </r>
        <r>
          <rPr>
            <sz val="9"/>
            <color indexed="81"/>
            <rFont val="Tahoma"/>
            <family val="2"/>
          </rPr>
          <t xml:space="preserve">
Esta información no es publica, contiene datos de salud </t>
        </r>
      </text>
    </comment>
  </commentList>
</comments>
</file>

<file path=xl/sharedStrings.xml><?xml version="1.0" encoding="utf-8"?>
<sst xmlns="http://schemas.openxmlformats.org/spreadsheetml/2006/main" count="6669" uniqueCount="1206">
  <si>
    <t>Descripción</t>
  </si>
  <si>
    <t>Contratos</t>
  </si>
  <si>
    <t>Acuerdos de Confidencialidad</t>
  </si>
  <si>
    <t>Manuales (de usuario y del Admon)</t>
  </si>
  <si>
    <t>Procedimientos Operativos y/o de soporte</t>
  </si>
  <si>
    <t>Plan para la continuidad del negocio</t>
  </si>
  <si>
    <t>Registros Contables</t>
  </si>
  <si>
    <t>Estados Financieros</t>
  </si>
  <si>
    <t>Archivos Ofimaticos</t>
  </si>
  <si>
    <t>Documentos y registros del Sistema Integrrado de Gestion</t>
  </si>
  <si>
    <t>Bases de Datos con Información Personal</t>
  </si>
  <si>
    <t>Bases de datos con información relevante de los procesos (financiero, juridico, inventarios, etc)</t>
  </si>
  <si>
    <t>Expediente laboral</t>
  </si>
  <si>
    <t>Cintas (copias de respaldo)</t>
  </si>
  <si>
    <t>Otra información o medio de información</t>
  </si>
  <si>
    <t>Información</t>
  </si>
  <si>
    <t>Procesos</t>
  </si>
  <si>
    <t>Direccionamiento Estrategico</t>
  </si>
  <si>
    <t>Gestión de Grupos de Interes</t>
  </si>
  <si>
    <t>Formulación de Instrumentos</t>
  </si>
  <si>
    <t>Area</t>
  </si>
  <si>
    <t>Evaluación Financiera de Proyectos</t>
  </si>
  <si>
    <t>Ejecución de Proyectos</t>
  </si>
  <si>
    <t>Comercialización</t>
  </si>
  <si>
    <t>Dirección, Gestión y Seguimientos de Proyectos</t>
  </si>
  <si>
    <t>Gestión Juridica y Contactual</t>
  </si>
  <si>
    <t>Gestión Financiera</t>
  </si>
  <si>
    <t>Gestión de Talento Humano</t>
  </si>
  <si>
    <t>Gestión Ambiental</t>
  </si>
  <si>
    <t>Gestión de Servicios Logisticos</t>
  </si>
  <si>
    <t>Gestión Documental</t>
  </si>
  <si>
    <t>Gestión de TIC</t>
  </si>
  <si>
    <t>Atención al Ciudadano</t>
  </si>
  <si>
    <t>Evaluación y Seguimiento</t>
  </si>
  <si>
    <t>Subgerencia de Planeación y Administración de Proyectos</t>
  </si>
  <si>
    <t>SDPAP</t>
  </si>
  <si>
    <t>Sigla</t>
  </si>
  <si>
    <t>Oficina Asesora de Comunicaciones</t>
  </si>
  <si>
    <t>OAC</t>
  </si>
  <si>
    <t>Subgerencia de Gestión Urbana</t>
  </si>
  <si>
    <t>SGU</t>
  </si>
  <si>
    <t>Subgerencia de Gestión Inmobiliaria</t>
  </si>
  <si>
    <t>SGI</t>
  </si>
  <si>
    <t>Gestión Predial y Social</t>
  </si>
  <si>
    <t>Dirección de Predios</t>
  </si>
  <si>
    <t>DP</t>
  </si>
  <si>
    <t>Subgerencia de Desarrollo de Proyectos</t>
  </si>
  <si>
    <t>SDDP</t>
  </si>
  <si>
    <t>Dirección Comercial</t>
  </si>
  <si>
    <t>DC</t>
  </si>
  <si>
    <t>Subgerencia Juridica</t>
  </si>
  <si>
    <t>SJ</t>
  </si>
  <si>
    <t>Subgerencia de Gestión Corporativa</t>
  </si>
  <si>
    <t>SGC</t>
  </si>
  <si>
    <t>Oficina de Gestión Social</t>
  </si>
  <si>
    <t>OGS</t>
  </si>
  <si>
    <t>Oficina de Control Ineno</t>
  </si>
  <si>
    <t>OCI</t>
  </si>
  <si>
    <t>Lideres</t>
  </si>
  <si>
    <t>http://10.115.245.74/mipg/lideres-proceso</t>
  </si>
  <si>
    <t>Confidencialidad</t>
  </si>
  <si>
    <t>Integridad</t>
  </si>
  <si>
    <t>Disponibilidad</t>
  </si>
  <si>
    <t>Criticidad del Activo</t>
  </si>
  <si>
    <t>Baja</t>
  </si>
  <si>
    <t>Media</t>
  </si>
  <si>
    <t>Alta</t>
  </si>
  <si>
    <t>Activos de información en los cuales la clasificación de la información en dos (2) o todas las propiedades (confidencialidad, integridad y disponibilidad) es alta.</t>
  </si>
  <si>
    <t>Activos de información en los cuales la clasificación de la información es alta en una (1) de sus propiedades (confidencialidad, integridad y disponibilidad) o al menos una de ellas es nivel medio.</t>
  </si>
  <si>
    <t>Activos de información en los cuales la clasificación de la información en todos sus niveles es baja.</t>
  </si>
  <si>
    <t>Rangos</t>
  </si>
  <si>
    <t>Datos</t>
  </si>
  <si>
    <t>Si</t>
  </si>
  <si>
    <t>No</t>
  </si>
  <si>
    <t>La confidencialidad se refiere a que la información no esté disponible ni sea revelada a individuos, Entidades o procesos no autorizados, esta se define de acuerdo con las características de los activos que tiene la Entidad y se encuentran alineadas con los tipos de información declarados en la Ley 1712 de 2014.</t>
  </si>
  <si>
    <t>Se refiere a la exactitud y completitud de la información, esta propiedad es la que permite que la información sea precisa, coherente y completa desde su creación hasta su destrucción.</t>
  </si>
  <si>
    <t>Es la propiedad de la información que se refiere a que esta debe ser accesible y utilizable por solicitud de una persona, Entidad o proceso autorizada cuando así lo requiera esta, en el momento y en la forma que se requiere ahora y en el futuro.</t>
  </si>
  <si>
    <t>Contiene datos personale</t>
  </si>
  <si>
    <t>¿El activo de información contiene datos personales? SI - NO</t>
  </si>
  <si>
    <t>Contiene datos personales de niños, niñas o adolecentes</t>
  </si>
  <si>
    <t>Son los datos personales de los niños, niñas y adolescentes, cuyo tratamiento está prohibido, salvo que se trate de datos de naturaleza pública. Ej. Registro civil</t>
  </si>
  <si>
    <t>Tipo de Datos Personales</t>
  </si>
  <si>
    <t>Si cuenta con datos personales seleccione el tipo, * Dato personal público: Toda información personal que es de conocimiento libre y abierto para el público en general. Ejemplo: Número de identificación - nombres, apellidos. Son considerados datos públicos, entre otros, los datos relativos al estado civil de las personas, a su profesión u oficio y a su calidad de comerciante o de servidor público. Por su naturaleza, los datos públicos pueden estar contenidos, entre otros, en registros públicos, documentos públicos, gacetas y boletines oficiales y sentencias judiciales debidamente ejecutoriadas que no estén sometidas a reserva. * Dato personal privado: Toda información personal que tiene un conocimiento restringido, y en principio privado para el público en general. Es el dato que por su naturaleza íntima o reservada sólo es relevante para el titular. Ejemplo: Dirección de residencia y Nº teléfono,gusto y tendencias. * Dato semiprivado: Es semiprivado el dato que no tiene naturaleza íntima, reservada ni pública y cuyo conocimiento o divulgación puede interesar no sólo a su titular sino a cierto sector y grupo de personas. Ejemplo: Fecha y lugar de nacimiento * Data sensible: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los datos biométricos</t>
  </si>
  <si>
    <t>Dato personal público</t>
  </si>
  <si>
    <t>Dato personal semiprivado</t>
  </si>
  <si>
    <t>Dato personal privado</t>
  </si>
  <si>
    <t>Dato sencible</t>
  </si>
  <si>
    <t>No aplica</t>
  </si>
  <si>
    <t>Finalidad de la Recolección de los Datos Personales</t>
  </si>
  <si>
    <t>La finalidad de la recolección justifica por la cual el dato es capturado, almacenado y mantenido en la Entidad.</t>
  </si>
  <si>
    <t>¿Existe la Autorización para el Tratamiento de los Datos Personales?</t>
  </si>
  <si>
    <t>Seleccionar si se cuenta o no con la autorización de la recolección y tratamiento.</t>
  </si>
  <si>
    <t>Riesgo de Seguridad Digital (Inf)</t>
  </si>
  <si>
    <t>Perdida de disponibilidad de la información</t>
  </si>
  <si>
    <t>Pérdida de Confidencialidad de la Información</t>
  </si>
  <si>
    <t>Pérdida de integridad de la información</t>
  </si>
  <si>
    <t>Finalidad de la Recolección DP</t>
  </si>
  <si>
    <t>Amenaza (Inf)</t>
  </si>
  <si>
    <t>Datos prrovenientes de fuentes no confiables</t>
  </si>
  <si>
    <t>Destrucción de equipos o medios</t>
  </si>
  <si>
    <t>Error en el uso</t>
  </si>
  <si>
    <t>Fallas humanas</t>
  </si>
  <si>
    <t>Hurto de la Información</t>
  </si>
  <si>
    <t>Hurto de medios o documentos</t>
  </si>
  <si>
    <t>Personal no autorizado</t>
  </si>
  <si>
    <t>Inundación</t>
  </si>
  <si>
    <t>Polvo, corrosión, Congelamiento</t>
  </si>
  <si>
    <t>Modificación no autorizada</t>
  </si>
  <si>
    <t>Falsificación de derechos</t>
  </si>
  <si>
    <t>Uso no autorizado del equipo</t>
  </si>
  <si>
    <t>Manejo manual de la información</t>
  </si>
  <si>
    <t>Desconocimiento o no aplicación de las políticas de seguridad y privacidad de la información</t>
  </si>
  <si>
    <t>Retraso en la entrega de información por parte del personal</t>
  </si>
  <si>
    <t>Material susceptible de deterioro por factores ambientales y/o biológicos y/o manipulación manual</t>
  </si>
  <si>
    <t>Almacenamiento sin protección</t>
  </si>
  <si>
    <t>Falta de cuidado en la disposición final</t>
  </si>
  <si>
    <t>Copia no controlada</t>
  </si>
  <si>
    <t>Disposición o reutilización de los medios de almacenamiento sin borrado adecuado</t>
  </si>
  <si>
    <t>Ausencia de pistas de auditoría</t>
  </si>
  <si>
    <t>Ausencia de documentación</t>
  </si>
  <si>
    <t>Fechas incorrectas</t>
  </si>
  <si>
    <t>Ausencia de protección física de la edificación, puertas y ventanas</t>
  </si>
  <si>
    <t>Falla en la producción de informes de gestión</t>
  </si>
  <si>
    <t>Ausencia del personal</t>
  </si>
  <si>
    <t>Entrenamiento insuficiente en seguridad</t>
  </si>
  <si>
    <t>Falla de conciencia acerca de la seguridad</t>
  </si>
  <si>
    <t>Ausencia de mecanismos de monitoreo</t>
  </si>
  <si>
    <t>Trabajo no supervisado del personal externo o de limpieza</t>
  </si>
  <si>
    <t>Uso inadecuado o descuidado del control de acceso físico a las edificaciones y los recintos</t>
  </si>
  <si>
    <t>Ubicación en un área susceptible de inundación</t>
  </si>
  <si>
    <t>Ausencia de auditorías (supervisiones) regulares</t>
  </si>
  <si>
    <t>Ausencia de procedimientos de identificación y valoración de riesgos</t>
  </si>
  <si>
    <t>Ausencia de procedimiento formal para el control de la documentación del SGSI</t>
  </si>
  <si>
    <t>Ausencia de procedimiento formal para la autorización de la información disponible al público</t>
  </si>
  <si>
    <t>Ausencia de asignación adecuada de responsabilidades en la seguridad de la información</t>
  </si>
  <si>
    <t>Ausencia de procedimientos para el manejo de información clasificada</t>
  </si>
  <si>
    <t>Ausencia o insuficiencia de política sobre limpieza de escritorio y de pantalla</t>
  </si>
  <si>
    <t>Ausencia de procedimientos para la presentación de informes sobre las debilidades en la seguridad</t>
  </si>
  <si>
    <t>Falta de políticas de seguridad digital</t>
  </si>
  <si>
    <t>Ausencia de políticas de control de acceso</t>
  </si>
  <si>
    <t>Vulnerabilidades Inf</t>
  </si>
  <si>
    <t>Descripcion del riesgo</t>
  </si>
  <si>
    <t>(Vulnerabilidades) + "pueden permitir/generar/facilitar la" + Amenaza + "," + "lo cual causaría la" + Riesgo + "de/en el/la" + Activo de información</t>
  </si>
  <si>
    <t>Amenaza</t>
  </si>
  <si>
    <t>Vulnerabilidad</t>
  </si>
  <si>
    <r>
      <t>Descripción de los actuales controles (Inf)</t>
    </r>
    <r>
      <rPr>
        <sz val="12"/>
        <color rgb="FFD93025"/>
        <rFont val="Times New Roman"/>
        <family val="1"/>
      </rPr>
      <t> </t>
    </r>
  </si>
  <si>
    <t>Responsable del riesgo (Inf)</t>
  </si>
  <si>
    <t>Políticas, procedimientos, equipos de seguridad informática (Firewall), software de seguridad informática (Antivirus, IDS), obras para asegurar instalaciones, política de contraseñas fuertes, sistemas para áreas seguras, personal experto en seguridad de la información, ejercicio de seguridad de la información (auditoría al SGSI, hacking ético), etc.</t>
  </si>
  <si>
    <t>¿Para qué sirven estos controles?</t>
  </si>
  <si>
    <t>Reducir el riesgo (mitigar)</t>
  </si>
  <si>
    <t>Asumir el riesgo (aceptar)</t>
  </si>
  <si>
    <t>Evitar el riesgo</t>
  </si>
  <si>
    <t>Compartir el riesgo</t>
  </si>
  <si>
    <t>Nivel</t>
  </si>
  <si>
    <t>Descriptor</t>
  </si>
  <si>
    <t>Frecuencia</t>
  </si>
  <si>
    <t>Raro</t>
  </si>
  <si>
    <t>El evento puede ocurrir solo en circustancias excepcionales</t>
  </si>
  <si>
    <t>No se ha presentado en los útimos 5 años</t>
  </si>
  <si>
    <t>Improbable</t>
  </si>
  <si>
    <t>el evento puede ocurrir en algún momento</t>
  </si>
  <si>
    <t>Al menos de una vez en los últimos 5 años</t>
  </si>
  <si>
    <t>Posible</t>
  </si>
  <si>
    <t>el evento podriá ocurrir en algun momento</t>
  </si>
  <si>
    <t>Al menos de una vez en los últimos 2 años</t>
  </si>
  <si>
    <t>Probable</t>
  </si>
  <si>
    <t>el evento probablemente ocurriria en la mayoria de las circustancias</t>
  </si>
  <si>
    <t>Al menos de una vez en el último año</t>
  </si>
  <si>
    <t>Casi seguro</t>
  </si>
  <si>
    <t>se espera que el evento ocurra en la mayoria de las circustancias</t>
  </si>
  <si>
    <t>Más de una vez al año</t>
  </si>
  <si>
    <t>Tabla de Pobabilidad</t>
  </si>
  <si>
    <t>Insignificante</t>
  </si>
  <si>
    <t>Si el hecho llegara a presentarse, tendria consecuencias o efectos mínimos sobre la entidad</t>
  </si>
  <si>
    <t>Menor</t>
  </si>
  <si>
    <t>Si el hecho llegara a presentarse, tendria bajo impacto o efecto sobre entidad</t>
  </si>
  <si>
    <t>Moderado</t>
  </si>
  <si>
    <t>Si el hecho llegara a presentarse, tendria medianas consecuencias o efectos sobre la entidad</t>
  </si>
  <si>
    <t>Mayor</t>
  </si>
  <si>
    <t>Si el hecho llegara a presentarse, tendria altas consecuencias o efectos sobre la entidad</t>
  </si>
  <si>
    <t>Catastrófico</t>
  </si>
  <si>
    <t>Si el hecho llegara a presentarse, tendria desastrosas consecuencias o efectos sobre la entidad</t>
  </si>
  <si>
    <t>Tabla de Impacto</t>
  </si>
  <si>
    <t>Zona de Riesgo</t>
  </si>
  <si>
    <t>PROBABILIDAD</t>
  </si>
  <si>
    <t>Insignificante (1)</t>
  </si>
  <si>
    <t>Catastrofico (5)</t>
  </si>
  <si>
    <t>B</t>
  </si>
  <si>
    <t>M</t>
  </si>
  <si>
    <t>A</t>
  </si>
  <si>
    <t>E</t>
  </si>
  <si>
    <t>Impacto</t>
  </si>
  <si>
    <t>Zona de resgo baja: Asumir el riesgo</t>
  </si>
  <si>
    <t>Zona de riesgo moderada: Asumir el riesgo, reducir el riesgo</t>
  </si>
  <si>
    <t>Zona de riesgo Alta: Reducir el riesgo, evitar, compartir o transferir</t>
  </si>
  <si>
    <t>Zona de riesgo extrema: Reducir el riesgo, evitar, compartir o trasferir</t>
  </si>
  <si>
    <t>https://www.youtube.com/watch?v=7WNOeX1mNOI</t>
  </si>
  <si>
    <t>https://www.youtube.com/watch?v=yjfQVaH2Kek</t>
  </si>
  <si>
    <t>BAJO</t>
  </si>
  <si>
    <t>Vector</t>
  </si>
  <si>
    <t>Color Mapa</t>
  </si>
  <si>
    <t>MODERADO</t>
  </si>
  <si>
    <t>EXTREMO</t>
  </si>
  <si>
    <t>ALTO</t>
  </si>
  <si>
    <t>Ítem</t>
  </si>
  <si>
    <t>Área</t>
  </si>
  <si>
    <t>NA</t>
  </si>
  <si>
    <t>Talento Humano</t>
  </si>
  <si>
    <t>Tipificación del Activo</t>
  </si>
  <si>
    <t>Componentes</t>
  </si>
  <si>
    <t>Hardware</t>
  </si>
  <si>
    <t>Software</t>
  </si>
  <si>
    <t>Servicios</t>
  </si>
  <si>
    <t>Recurso Humano</t>
  </si>
  <si>
    <t>Instalaciones</t>
  </si>
  <si>
    <t>Infraestructura Critica Cibernetica Nacional</t>
  </si>
  <si>
    <t>Columna1</t>
  </si>
  <si>
    <t>Corresponden a este tipo datos e información almacenada o procesada electrónicamente tales como:
bases y archivos de datos, contratos, documentación del sistema, investigaciones, acuerdos de confidencialidad, manuales de usuario, procedimientos operativos o de soporte, planes para la continuidad del negocio, acuerdos sobre retiro y pruebas de auditoría, entre otros.</t>
  </si>
  <si>
    <t>Se consideran los medios materiales físicos destinados a soportar directa o indirectamente los servicios que presta la Entidad</t>
  </si>
  <si>
    <t>Servidores, routers, módems, computarores (portatiles, escritorio), impresoras, celulares, tablet, telefonos IP, etc</t>
  </si>
  <si>
    <t>Se refiere a los programas, aplicativos, sistemas de información que sportan las actividades de la Entidad y la prestación de servicios</t>
  </si>
  <si>
    <t>Software de aplicación, correo electronico, sistema operativo, etc.</t>
  </si>
  <si>
    <t>Servicios de computación y comunicaciones, tales como Internet, páginas de consula, directorios compartidos e Intranet.</t>
  </si>
  <si>
    <t>Aquellas personas que, por su conocimiento, experiencia y criticidad para el proceso, son consideradas activos de información</t>
  </si>
  <si>
    <t>Contratistas, Funcionarios, Proveedores</t>
  </si>
  <si>
    <t>lugares donde se almacenan o resguardan los sistemas de información y comunicaciones</t>
  </si>
  <si>
    <t>Centros de computo, centros de cableado, Datacenter</t>
  </si>
  <si>
    <t>Infraestructra critica cibernetica nacional</t>
  </si>
  <si>
    <t>Se entiende por aquella infraestrutura soportada por las TIC y por las tecnologias de la operación cuyo funcionamiento es indispensable para la presentación de servicios esenciales para los ciudadanos y para el Estado. Su afectación, suspención o destrucción puede generar consecuencias negativas en el bienestar economico de los ciudadanos, o en el eficaz funcionamiento de las organizaciones, así como la administración publica.</t>
  </si>
  <si>
    <t>Proceso</t>
  </si>
  <si>
    <t>Probabilidad</t>
  </si>
  <si>
    <t>Ley 1712 de 2014</t>
  </si>
  <si>
    <t>Información Publica Reservada</t>
  </si>
  <si>
    <t>Información Publica Clasificada</t>
  </si>
  <si>
    <t>Información Publica</t>
  </si>
  <si>
    <t>No Clasificada</t>
  </si>
  <si>
    <t>Información disponible sólo para un proceso de la entidad y que en caso de ser conocida por terceros sin autorización puede conllevar un impacto negativo de índole legal, operativa, de pérdida de imagen o economica.</t>
  </si>
  <si>
    <t>Información disponible para todos los procesos de la entidad y que en caso de ser conocida por terceros sin autorización puede conllevar un impacto negativo para los procesos de la misma.
Esta información es propia de la entidad o de terceros y puede ser utilizada por todos los funcionarios de la entidad para realizar labores propias de los procesos, pero no puede ser conocida por terceros sin autorización del propietario.</t>
  </si>
  <si>
    <t>Información que puede ser entregada o publicada sin restriciones a cualquier persona dentro y fuera de la entidad, sin que esto implique daños a terceros ni a las actividades y procesos de la entidad</t>
  </si>
  <si>
    <t>Activos de información que deben ser incluidos en el inventario y que aún no han sido clasificados, deben ser tratados como activos de Información Publica Reserveda.</t>
  </si>
  <si>
    <t>GG</t>
  </si>
  <si>
    <t>Gerencia General</t>
  </si>
  <si>
    <t>DGC</t>
  </si>
  <si>
    <t>Dirección de Gestión Contractual</t>
  </si>
  <si>
    <t>Oficina de Control Interno</t>
  </si>
  <si>
    <t>Subgerencia Jurídica</t>
  </si>
  <si>
    <t>Direccionamiento Estratégico</t>
  </si>
  <si>
    <t>Gestión de Grupos de Interés</t>
  </si>
  <si>
    <t>Gestión de Servicios Logísticos</t>
  </si>
  <si>
    <t>Activo de Información</t>
  </si>
  <si>
    <t>Propietario</t>
  </si>
  <si>
    <t>Custodio</t>
  </si>
  <si>
    <t>Tipo Activo</t>
  </si>
  <si>
    <t>N/A</t>
  </si>
  <si>
    <t>Cripticidad</t>
  </si>
  <si>
    <t>Nivel de Cripticidad</t>
  </si>
  <si>
    <t>Contiene Datos Personales Ley 1581 de 2012</t>
  </si>
  <si>
    <t>Tipo de Dato Personal</t>
  </si>
  <si>
    <t>Contiene Datos de Niños o Adolecentes</t>
  </si>
  <si>
    <t>Público</t>
  </si>
  <si>
    <t>Semiprivado</t>
  </si>
  <si>
    <t>Privado</t>
  </si>
  <si>
    <t>Sencible</t>
  </si>
  <si>
    <t>Es el dato calificado como tal según los mandatos de la ley o de la Constitución Política y aquel que no sea semiprivado, privado o sensible</t>
  </si>
  <si>
    <t>Ejemplos</t>
  </si>
  <si>
    <t>Es el dato que no tiene naturaleza íntima, reservada, ni publica y cuyo conocimiento o divulgación puede interesar no solo al titular sino a cierto sector o grupo de personas o a la sociedad en general, como el dato financiero y crediticio de actividad comercial o de servicios.</t>
  </si>
  <si>
    <t>estado civil, profesión u oficio, a su calidad de comerciante o servidor publico y  aquellos que puedan obtenerse sin reserva alguna</t>
  </si>
  <si>
    <t xml:space="preserve">Mora con un banco, si tiene registrada una o varias líneas telefónicas
</t>
  </si>
  <si>
    <t>Son los datos que por su naturaleza íntima o reservada solo es relevante para el titular</t>
  </si>
  <si>
    <t>fotografías, correo personal, los gustos o preferencias de las personas</t>
  </si>
  <si>
    <t>Son aquellos que afectan la intimidad del titular o cuyo uso indebido puede generar su discriminación</t>
  </si>
  <si>
    <t>tales como el origen racial o étnico, la orientación política, convicciones religiosas o filosóficas, la pertenencia a sindicatos, organizaciones sociales, partidos políticos, datos de salud, vida sexual y datos biométricos. Este tipo de dato exige un tratamiento especial</t>
  </si>
  <si>
    <t>¿Existe Autorización para el Tratamiento DP?</t>
  </si>
  <si>
    <t xml:space="preserve">Riesgo de Seguridad Digital </t>
  </si>
  <si>
    <t>Ausencia o Insuficiencia de pruebas de Software</t>
  </si>
  <si>
    <t>Ausencia de terminación de sesión</t>
  </si>
  <si>
    <t>Ausencia de registros de auditoria</t>
  </si>
  <si>
    <t>Asignación errada de los derechos de acceso</t>
  </si>
  <si>
    <t>Interfaz de usuario compleja</t>
  </si>
  <si>
    <t>Ausencia de mecanismos de identificación y autenticación de usuarios</t>
  </si>
  <si>
    <t>Contraseñas sin protección</t>
  </si>
  <si>
    <t>Software nuevo o inmaduro</t>
  </si>
  <si>
    <t>Mantenimiento insuficiente</t>
  </si>
  <si>
    <t>Susceptibilidad a las variaciones de temperatura (o al polvo y suciedad).</t>
  </si>
  <si>
    <t>Ausencia de acuerdos de nivel de servicio (ANS o SLA)</t>
  </si>
  <si>
    <t>Ausencia de acuerdos de nivel de operación (OLA)</t>
  </si>
  <si>
    <t>Retraso en la salida de información de los sistemas</t>
  </si>
  <si>
    <t>Información sensible sin cifrado</t>
  </si>
  <si>
    <t>Ausencia de personal</t>
  </si>
  <si>
    <t>Procedimientos inadecuados de contratación</t>
  </si>
  <si>
    <t>Falta de conciencia acerca de la seguridad</t>
  </si>
  <si>
    <t>Ausencia o insuficiencia de disposiciones (con respecto a la seguridad) en los contratos con clientes y/o terceras partes</t>
  </si>
  <si>
    <t>Redes</t>
  </si>
  <si>
    <t>Ausencia de pruebas de envío o recepción de mensajes</t>
  </si>
  <si>
    <t>Líneas de comunicación sin protección</t>
  </si>
  <si>
    <t>Conexión deficiente de cableado</t>
  </si>
  <si>
    <t>Trafico deficiente sin protección</t>
  </si>
  <si>
    <t>Deficiente administración y/o configuración técnica</t>
  </si>
  <si>
    <t>Insuficientes competencias técnicas y administrativas</t>
  </si>
  <si>
    <t>Desconocimiento de la gestión institucional y marco legal aplicable</t>
  </si>
  <si>
    <t>Concentración de alta carga laboral</t>
  </si>
  <si>
    <t>Trabajo no supervisado de personal externo o de limpieza</t>
  </si>
  <si>
    <t>Falta de personal idóneo</t>
  </si>
  <si>
    <t>Negligencia técnica y/o administrativa</t>
  </si>
  <si>
    <t>Concentración de información en único talento humano</t>
  </si>
  <si>
    <t>Deficiente estado de salud</t>
  </si>
  <si>
    <t>Incapacidad para acceder a las instalaciones y/o recursos tecnológicos</t>
  </si>
  <si>
    <t>Uso inadecuado de los controles de acceso al edificio</t>
  </si>
  <si>
    <t>Áreas susceptibles a inundación</t>
  </si>
  <si>
    <t>Red eléctricas inestable</t>
  </si>
  <si>
    <t>Ausencia de protección en puertas o ventanas</t>
  </si>
  <si>
    <t>Exposición al tránsito público</t>
  </si>
  <si>
    <t>Vul Información</t>
  </si>
  <si>
    <t>Vul Software</t>
  </si>
  <si>
    <t>Vul de Servicios</t>
  </si>
  <si>
    <t>Vul Intangible</t>
  </si>
  <si>
    <t>Ausencia de esquemas de reemplazo periódico</t>
  </si>
  <si>
    <t>Sensibilidad a la radiación electromagnética</t>
  </si>
  <si>
    <t>Trafico sensible sin protección</t>
  </si>
  <si>
    <t>Punto único de falla</t>
  </si>
  <si>
    <t>Requisitos de componentes de software (librerías, maquinas virtuales cliente, flash, etc.) instalados en el cliente (equipo del usuario final)</t>
  </si>
  <si>
    <t>Ausencia de políticas para el uso correcto de los medios de telecomunicaciones y mensajería</t>
  </si>
  <si>
    <t>Ausencia de procedimiento formal para la autorización de la información disponible al publico</t>
  </si>
  <si>
    <t>Ausencia de políticas sobre el uso de correo electrónico</t>
  </si>
  <si>
    <t>Vul Hardware</t>
  </si>
  <si>
    <t>BD, contratos, acuerdos de confidencialidad, manuales, procedimientos, plan de continuidad, registros contables, estados financieros, expedientes laborales, etc</t>
  </si>
  <si>
    <t>Servidores, routers, módems, computarores (portatiles, escritorio), impresoras, celulares, tablet, telefonos IP, biometricos, etc</t>
  </si>
  <si>
    <t>Software de aplicación, correo electronico, sistema operativo, aplicativo de apoyo a la gestión financiera, aplicativo de apoyo a la gestión misional, software ofimático, etc.</t>
  </si>
  <si>
    <t>Servicios WEB, intranet, CRM, ERP, Portales organizacionales, Aplicaciones entre otros [Pueden estar compuestos por hardware y software]</t>
  </si>
  <si>
    <t>Manuales (de usuario y del administrador)</t>
  </si>
  <si>
    <t>Procedimientos operativos y/o de soporte</t>
  </si>
  <si>
    <t>Registros contables</t>
  </si>
  <si>
    <t>Archivos ofimaticos</t>
  </si>
  <si>
    <t>Documentos y registros del Sistema Integrado de Gestión</t>
  </si>
  <si>
    <t>Bases de datos con información personal</t>
  </si>
  <si>
    <t>Bases de datos con información relevante de los procesos (financiero, jurídico, inventarios, etc)</t>
  </si>
  <si>
    <t>Expediente laborales</t>
  </si>
  <si>
    <t>Procesos diciplinarios</t>
  </si>
  <si>
    <t>Sofware</t>
  </si>
  <si>
    <t>Software de apoyo a la gestión financiera</t>
  </si>
  <si>
    <t>Software de apoyo a la gestión jurídica</t>
  </si>
  <si>
    <t>Software de apoyo a la gestión administrativa (incluye, inventarios, documental, etc)</t>
  </si>
  <si>
    <t>Software de apoyo a la gestión del talento humano</t>
  </si>
  <si>
    <t>Software de apoyo a la gestión misional</t>
  </si>
  <si>
    <t>Software de apoyo a la gestión estrategica</t>
  </si>
  <si>
    <t>Software de apoyo a la gestión de control y monitoreo</t>
  </si>
  <si>
    <t>Software ofimatico</t>
  </si>
  <si>
    <t>Software utilitario</t>
  </si>
  <si>
    <t>Otro Software</t>
  </si>
  <si>
    <t>Datos provenientes de fuentes no confiables</t>
  </si>
  <si>
    <t>Error de uso</t>
  </si>
  <si>
    <t>Hurto de información</t>
  </si>
  <si>
    <t>Polvo, corrosión, congelamiento</t>
  </si>
  <si>
    <t>Abuso de los derechos</t>
  </si>
  <si>
    <t>Falla en los sistemas</t>
  </si>
  <si>
    <t>Hurto de equipo</t>
  </si>
  <si>
    <t>Incumplimiento en el mantenimiento del sistema</t>
  </si>
  <si>
    <t>Mal funcionamiento del software</t>
  </si>
  <si>
    <t>Manipulación con software</t>
  </si>
  <si>
    <t>Saturación del sistema de información</t>
  </si>
  <si>
    <t>Malware (virus,troyano, keylogger, etc)</t>
  </si>
  <si>
    <t>Descripción de los actuales controles de Información</t>
  </si>
  <si>
    <t>Falla del equipo de cómputo</t>
  </si>
  <si>
    <t>Falla del equipo de telecomunicaciones</t>
  </si>
  <si>
    <t>Fenómenos meteorologicos</t>
  </si>
  <si>
    <t>Pérdida del suministro de energia</t>
  </si>
  <si>
    <t>Abuso de derechos</t>
  </si>
  <si>
    <t>Escucha encubierta</t>
  </si>
  <si>
    <t>Epionaje remoto</t>
  </si>
  <si>
    <t>Fenómenos metereológicos</t>
  </si>
  <si>
    <t>Phishing</t>
  </si>
  <si>
    <t>Acto criminal</t>
  </si>
  <si>
    <t>Corrupción de datos</t>
  </si>
  <si>
    <t>Incumplimiento en la disciplina del personal</t>
  </si>
  <si>
    <t>Negación de acciones</t>
  </si>
  <si>
    <t>Procedimiento ilegal de datos</t>
  </si>
  <si>
    <t>Destrucción de equipo o medios</t>
  </si>
  <si>
    <t>Pérdida del suministro de energía</t>
  </si>
  <si>
    <t>Incumplimiento en la disponibilidad del personal</t>
  </si>
  <si>
    <t>Procesamiento ilegal de datos</t>
  </si>
  <si>
    <t>Destrución de equipos o medios</t>
  </si>
  <si>
    <t>Tabla Criterios para definir el nivel de probabilidad</t>
  </si>
  <si>
    <t>Frecuencia de la Actividad</t>
  </si>
  <si>
    <t>Muy Baja</t>
  </si>
  <si>
    <t>La actividad que conlleva el riesgo se ejecuta como máximos 2 veces por año</t>
  </si>
  <si>
    <t>La actividad que conlleva el riesgo se ejecuta de 3 a 24 veces por año</t>
  </si>
  <si>
    <t>La actividad que conlleva el riesgo se ejecuta de 24 a 500 veces por año</t>
  </si>
  <si>
    <t>La actividad que conlleva el riesgo se ejecuta mínimo 500 veces al año y máximo 5000 veces por año</t>
  </si>
  <si>
    <t>Muy Alta</t>
  </si>
  <si>
    <t>La actividad que conlleva el riesgo se ejecuta más de 5000 veces por año</t>
  </si>
  <si>
    <t>Tabla Criterios para definir el nivel de impacto</t>
  </si>
  <si>
    <t>Afectación Económica (o presupuestal)</t>
  </si>
  <si>
    <t>Pérdida Reputacional</t>
  </si>
  <si>
    <t>Leve 20%</t>
  </si>
  <si>
    <t xml:space="preserve">Afectación menor a 10 SMLMV </t>
  </si>
  <si>
    <t>El riesgo afecta la imagen de alguna área de la organización</t>
  </si>
  <si>
    <t xml:space="preserve">Menor-40% </t>
  </si>
  <si>
    <t xml:space="preserve">Entre 10 y 50 SMLMV </t>
  </si>
  <si>
    <t>El riesgo afecta la imagen de la entidad internamente, de conocimiento general, nivel interno, de junta dircetiva y accionistas y/o de provedores</t>
  </si>
  <si>
    <t>Moderado 60%</t>
  </si>
  <si>
    <t xml:space="preserve">Entre 50 y 100 SMLMV </t>
  </si>
  <si>
    <t>El riesgo afecta la imagen de la entidad con algunos usuarios de relevancia frente al logro de los objetivos</t>
  </si>
  <si>
    <t>Mayor 80%</t>
  </si>
  <si>
    <t xml:space="preserve">Entre 100 y 500 SMLMV </t>
  </si>
  <si>
    <t>El riesgo afecta la imagen de de la entidad con efecto publicitario sostenido a nivel de sector administrativo, nivel departamental o municipal</t>
  </si>
  <si>
    <t>Catastrófico 100%</t>
  </si>
  <si>
    <t xml:space="preserve">Mayor a 500 SMLMV </t>
  </si>
  <si>
    <t>El riesgo afecta la imagen de la entidad a nivel nacional, con efecto publicitarios sostenible a nivel país</t>
  </si>
  <si>
    <t>Afectación_Económica_o_presupuestal</t>
  </si>
  <si>
    <t xml:space="preserve">     Afectación menor a 10 SMLMV .</t>
  </si>
  <si>
    <t xml:space="preserve">     El riesgo afecta la imagen de alguna área de la organización</t>
  </si>
  <si>
    <t>Pérdida_Reputacional</t>
  </si>
  <si>
    <t xml:space="preserve">     Entre 10 y 50 SMLMV </t>
  </si>
  <si>
    <t xml:space="preserve">     El riesgo afecta la imagen de la entidad internamente, de conocimiento general, nivel interno, de junta dircetiva y accionistas y/o de provedores</t>
  </si>
  <si>
    <t xml:space="preserve">     Entre 50 y 100 SMLMV </t>
  </si>
  <si>
    <t xml:space="preserve">     El riesgo afecta la imagen de la entidad con algunos usuarios de relevancia frente al logro de los objetivos</t>
  </si>
  <si>
    <t xml:space="preserve">     Entre 100 y 500 SMLMV </t>
  </si>
  <si>
    <t xml:space="preserve">     El riesgo afecta la imagen de de la entidad con efecto publicitario sostenido a nivel de sector administrativo, nivel departamental o municipal</t>
  </si>
  <si>
    <t xml:space="preserve">     Mayor a 500 SMLMV </t>
  </si>
  <si>
    <t xml:space="preserve">     El riesgo afecta la imagen de la entidad a nivel nacional, con efecto publicitarios sostenible a nivel país</t>
  </si>
  <si>
    <t>Criterios</t>
  </si>
  <si>
    <t>Subcriterios</t>
  </si>
  <si>
    <t>Afectación Económica o presupuestal</t>
  </si>
  <si>
    <t>Afectación menor a 10 SMLMV .</t>
  </si>
  <si>
    <t>❌</t>
  </si>
  <si>
    <t>✔</t>
  </si>
  <si>
    <t>Idioma</t>
  </si>
  <si>
    <t>Disponibilidad y acceso: el dato tiene que estar disponible integralmente y a un costo razonable de reproducción, preferiblemente descargable en la Internet; también tiene que estar disponible en un formato conveniente y modificable.
Reutilización y redistribución: el dato tiene que ser ofrecido en condiciones que permitan la reutilización y redistribución, incluyendo el cruzamiento con otros conjuntos de datos.</t>
  </si>
  <si>
    <t>Participación universal: todos deben poder usar, reutilizar y redistribuir la información, sin discriminación con las áreas de actuación, personas o grupos. Restricciones “no comerciales” que prevendrían el uso comercial de los datos, o restricciones de uso para ciertos propósitos (por ejemplo “sólo para educación”) no son permitidas.</t>
  </si>
  <si>
    <t xml:space="preserve">La confidencialidad se refiere a que la información no esté disponible ni sea revelada a individuos, Entidades o procesos no autorizados, esta se define de acuerdo con las características de los activos que tiene la Entidad y se encuentran alineadas con los tipos de información declarados en la Ley 1712 de 2014.
</t>
  </si>
  <si>
    <t xml:space="preserve">Es la propiedad de la información que se refiere a que esta debe ser accesible y utilizable por solicitud de una persona, Entidad o proceso autorizada cuando así lo requiera esta, en el momento y en la forma que se requiere ahora y en el futuro.
</t>
  </si>
  <si>
    <t xml:space="preserve">Se refiere a la exactitud y completitud de la información, esta propiedad es la que permite que la información sea precisa, coherente y completa desde su creación hasta su destrucción
</t>
  </si>
  <si>
    <t>Código Dependencia GD</t>
  </si>
  <si>
    <t>Medio de Conservación</t>
  </si>
  <si>
    <t>Formato</t>
  </si>
  <si>
    <t>Corresponden a este tipo datos e información almacenada fisica o procesada electrónicamente tales como:
bases y archivos de datos, contratos, documentación del sistema, investigaciones, acuerdos de confidencialidad, manuales de usuario, procedimientos operativos o de soporte, planes para la continuidad del negocio, acuerdos sobre retiro y pruebas de auditoría, entre otros.</t>
  </si>
  <si>
    <t>Texto</t>
  </si>
  <si>
    <t>Hojas de Calculo</t>
  </si>
  <si>
    <t>Presentaciones</t>
  </si>
  <si>
    <t>Bases de Datos</t>
  </si>
  <si>
    <t>Documentos Graficos</t>
  </si>
  <si>
    <t>Audio</t>
  </si>
  <si>
    <t>Video</t>
  </si>
  <si>
    <t>Animación</t>
  </si>
  <si>
    <t>Compresión</t>
  </si>
  <si>
    <t>Servicios de computación y comunicaciones, tales como Internet, páginas de consulta, directorios compartidos e Intranet.</t>
  </si>
  <si>
    <t>Muy Alta
100%</t>
  </si>
  <si>
    <t>Alta
80%</t>
  </si>
  <si>
    <t>Media
 60%</t>
  </si>
  <si>
    <t>Baja
 40%</t>
  </si>
  <si>
    <t>IMPACTO</t>
  </si>
  <si>
    <t>Muy Baja
 20%</t>
  </si>
  <si>
    <t>Leve
20%</t>
  </si>
  <si>
    <t>Menor
40%</t>
  </si>
  <si>
    <t>Moderado
60%</t>
  </si>
  <si>
    <t>Mayor
80%</t>
  </si>
  <si>
    <t>Catastrofico
100%</t>
  </si>
  <si>
    <t>Extremo</t>
  </si>
  <si>
    <t>Alto</t>
  </si>
  <si>
    <t>Bajo</t>
  </si>
  <si>
    <t>Reducir el riesgo (transferir)</t>
  </si>
  <si>
    <t>Después de realizar un análisis y considerar los niveles de riesgo se implementan acciones que mitiguen el nivel de riesgo. No necesariamente en un control adicional</t>
  </si>
  <si>
    <t xml:space="preserve">Despúes de realizar un análisis, se considera que la mejor estrategia es tercerizar el proceso o ttraves de seguros o polizas. La responsabilidad economica recae sobre el tercero, pero no se transfiere la responsabilidad sobre el tema reputacional. </t>
  </si>
  <si>
    <t>Despues de realizar un análisis y considerar los niveles de riesgo se determina asumir el mismo conociendo los efectos de su posible materialización.</t>
  </si>
  <si>
    <t>Despues de realizar un análisis y considerar que el nivel de riesgo es demasiado alto, se determina No asumir la actividad que general este riesgo.</t>
  </si>
  <si>
    <t>Estrategias para combatir el riesgo</t>
  </si>
  <si>
    <t>Física</t>
  </si>
  <si>
    <t>Electrónica</t>
  </si>
  <si>
    <t>zip,rar</t>
  </si>
  <si>
    <t>swf</t>
  </si>
  <si>
    <t>mpeg,avi,mov</t>
  </si>
  <si>
    <t>jpg,gif,png,tif o tiff, ttf</t>
  </si>
  <si>
    <t>mdb, sql, oracle</t>
  </si>
  <si>
    <t>ppt, pps, ppt</t>
  </si>
  <si>
    <t>xls, xlt, csv</t>
  </si>
  <si>
    <t>doc,txt,rtf,pdf</t>
  </si>
  <si>
    <t>wav,mid, mp3, ogg</t>
  </si>
  <si>
    <t>Extensiones</t>
  </si>
  <si>
    <t>Ame Inf</t>
  </si>
  <si>
    <t>Ame Sof</t>
  </si>
  <si>
    <t>Ame Har</t>
  </si>
  <si>
    <t>Ame Servicios</t>
  </si>
  <si>
    <t>Ame Intangibles</t>
  </si>
  <si>
    <t>Ame TH</t>
  </si>
  <si>
    <t>Ame Redes_comu</t>
  </si>
  <si>
    <t>Amenazas de redes y comunicaciones</t>
  </si>
  <si>
    <t>Ame Instalaciones</t>
  </si>
  <si>
    <t>Español</t>
  </si>
  <si>
    <t>Ingles</t>
  </si>
  <si>
    <t>Frances</t>
  </si>
  <si>
    <t>Aleman</t>
  </si>
  <si>
    <t>TIPO DE ACTIVO</t>
  </si>
  <si>
    <t>LEY 1712 DE  2014</t>
  </si>
  <si>
    <t>Gestión Contractual</t>
  </si>
  <si>
    <t>Gestión Jurídica</t>
  </si>
  <si>
    <t>Acceso Usuarios</t>
  </si>
  <si>
    <t>U1: Usuario general ERU</t>
  </si>
  <si>
    <t>U2: Usuario área</t>
  </si>
  <si>
    <t>U3: Usuario específico</t>
  </si>
  <si>
    <t>NOMBRE DEL AREA</t>
  </si>
  <si>
    <t>U4: Gerencia General</t>
  </si>
  <si>
    <t>FECHA DE IDENTIFICACION</t>
  </si>
  <si>
    <t>U5: Público</t>
  </si>
  <si>
    <t>LIDER DEL PROCESO</t>
  </si>
  <si>
    <t>CARGO :</t>
  </si>
  <si>
    <t>LECTURA</t>
  </si>
  <si>
    <t>ESCRITURA</t>
  </si>
  <si>
    <t>MODIFICACION</t>
  </si>
  <si>
    <t>BORRADO</t>
  </si>
  <si>
    <t>S= SI</t>
  </si>
  <si>
    <t>N = No</t>
  </si>
  <si>
    <t>PROPIEDAD</t>
  </si>
  <si>
    <t>UBICACIÓN</t>
  </si>
  <si>
    <t>CLASIFICACIÓN</t>
  </si>
  <si>
    <t>Se puede considerar</t>
  </si>
  <si>
    <t>NOMBRE ACTIVO</t>
  </si>
  <si>
    <t>DESCRIPCION BREVE DEL ACTIVO</t>
  </si>
  <si>
    <t>TIPO ACTIVO</t>
  </si>
  <si>
    <t>PROPIETARIO</t>
  </si>
  <si>
    <t>CUSTODIO</t>
  </si>
  <si>
    <t>FISICA</t>
  </si>
  <si>
    <t>ELECTRONICA</t>
  </si>
  <si>
    <t>CONFIDENCIALIDAD</t>
  </si>
  <si>
    <t>INTEGRIDAD</t>
  </si>
  <si>
    <t>DISPONIBILIDAD</t>
  </si>
  <si>
    <t>CRITICIDAD</t>
  </si>
  <si>
    <t>como dato abierto?</t>
  </si>
  <si>
    <t>OBSERVACIONES</t>
  </si>
  <si>
    <t>PERSONAL DIRECCION FINANCIERA</t>
  </si>
  <si>
    <t>PERSONAL Y CONTRATISTAS PARTICIPAN EN EL PROCESO</t>
  </si>
  <si>
    <t>RECURSO HUMANO</t>
  </si>
  <si>
    <t>OFICINA PISO 11</t>
  </si>
  <si>
    <t>MEDIO</t>
  </si>
  <si>
    <t>ARCHIVO CENTRAL GESTION DOCUMENTAL</t>
  </si>
  <si>
    <t>ARCHIVO CENTRAL DE LA ERU</t>
  </si>
  <si>
    <t>INSTALACIONES</t>
  </si>
  <si>
    <t>ERU</t>
  </si>
  <si>
    <t>USUARIO ASIGNADO</t>
  </si>
  <si>
    <t>ESTACION DE TRABAJO</t>
  </si>
  <si>
    <t>MUY ALTO</t>
  </si>
  <si>
    <t>SERVICIOS DE ALMACENAMIENTO CENTRALIZADO</t>
  </si>
  <si>
    <t>CARPETAS COMPARTIDAS EN SERVIDORES CENTRALIZADOS</t>
  </si>
  <si>
    <t>SERVICIO</t>
  </si>
  <si>
    <t>RECURSOS TECNOLOGICOS</t>
  </si>
  <si>
    <t>CENTRO DE COMPUTO</t>
  </si>
  <si>
    <t>ARCHIVO FISICO EN GESTION DOCUMENTAL</t>
  </si>
  <si>
    <t>CARPETAS EN FISICO DE ARCHIVO DEL AREA</t>
  </si>
  <si>
    <t>DOCUMENTO FISICO</t>
  </si>
  <si>
    <t>AREA RESPONSABLE DEL PROCESO</t>
  </si>
  <si>
    <t>GESTION DOCUMENTAL</t>
  </si>
  <si>
    <t>ARCHIVO FISICO CORRESPONDENCIA VIGENTE</t>
  </si>
  <si>
    <t>CARPETAS CON DOCUMENTOS FISICOS DE SOPORTE DEL  PROCESO DE CORRESPONDENCIA (VIGENCIA ACTUAL Y AÑOS 2012 Y 2013)</t>
  </si>
  <si>
    <t>TODAS LAS AREAS DE LA ERU DE ACUERDO CON SU COMPETENCIA EN LA ASIGNACION DEL MISMO</t>
  </si>
  <si>
    <t>ARCHIVADORES O GAVETAS</t>
  </si>
  <si>
    <t>SE MANEJA UN CONTROL DE CONSECUTIVO DE CORRESPONDENCIA DE LOS AÑOS 2013 Y LO QUE VA CORRIDO DEL 2014.  SE MANEJAN CARPETAS POR TEMAS Y POR ENTIDADES (ESTA DOCUMENTACIÓN ESTA EN PROCESO DE ENVÍO AL ARCHIVO)</t>
  </si>
  <si>
    <t>ARCHIVO DIGITAL DE CORRESPONDENCIA VIGENTE</t>
  </si>
  <si>
    <t>DOCUMENTOS DIGITALES, CORREOS, QUE SOPORTAN LA ENTRADA DE CORRESPONDENCIA</t>
  </si>
  <si>
    <t>DOCUMENTO DIGITAL</t>
  </si>
  <si>
    <t>GERENCIA (GUARDA LOS DOCUMENTOS QUE TIENEN RESPONSABILIDAD COMPARTIDA POR PARTE DE LAS DIFERENTES AREAS Y DOCUMENTOS)</t>
  </si>
  <si>
    <t>ESCRITORIO/CARPETA GERENCIA</t>
  </si>
  <si>
    <t>SE MANEJA UNA CARPETA EN EL COMPUTADOR CON LA SIGUIENTE RUTA: ESCRITORIO/GERENCIA</t>
  </si>
  <si>
    <t>ARCHIVO FISICO DOCUMENTOS SUSCRITOS POR EL GERENTE (ACTOS ADMINISTRATIVOS)  CONFIDENCIALES</t>
  </si>
  <si>
    <t>CARPETAS CON DOCUMENTOS FISICOS DE  SOPORTE
EN GERENCIA GENERAL.</t>
  </si>
  <si>
    <t>GERENCIA GENERAL</t>
  </si>
  <si>
    <t>CORPORATIVA - GERENCIA</t>
  </si>
  <si>
    <t>DOCUMENTOS ORIGINALES A CARGO DE CORPORATIVA (AREA DE CONTRATOS - RESOLUCIONES) Y ACUERDOS DE JUNTA DIRECTIVA.</t>
  </si>
  <si>
    <t>ARCHIVO FISICO DOCUMENTOS SUSCRITOS POR EL GERENTE (ACTOS ADMINISTRATIVOS) EN RELACION A CONTRATOS</t>
  </si>
  <si>
    <t>CARPETAS CON DOCUMENTOS FISICOS DE  SOPORTE.
EN ARCHIVO DE CONTRATOS</t>
  </si>
  <si>
    <t>DIRECCION CORPORATIVA</t>
  </si>
  <si>
    <t>ESCRITORIO/CARPETA GERENCIA Y EN CARPETA ESCANER DE GERENCIA</t>
  </si>
  <si>
    <t>DOCUMENTOS DIGITALES A CARGO DE CORPORATIVA (AREA DE CONTRATOS - RESOLUCIONES) Y ACUERDOS DE JUNTA DIRECTIVA.</t>
  </si>
  <si>
    <t>ACTOS ADMINISTRATIVOS</t>
  </si>
  <si>
    <t>CARPETAS CON DOCUMENTOS FISICOS DE  SOPORTE.</t>
  </si>
  <si>
    <t>AREA DE CONTRATOS</t>
  </si>
  <si>
    <t>ARCHIVO DIGITAL DE DOCUMENTOS SUSCRITOS POR EL GERENTE EN RELACION AL TALENTO HUMANO</t>
  </si>
  <si>
    <t>CARPETA CON DOCUMENTOS DIGITALES DE ACTOS ADMINISTRATIVOS Y JUNTAS DIRECTIVAS</t>
  </si>
  <si>
    <t>TALENTO HUMANO</t>
  </si>
  <si>
    <t>SERVIDOR</t>
  </si>
  <si>
    <t>CARPETA COMPARTIDA DE GERENCIA</t>
  </si>
  <si>
    <t>SI</t>
  </si>
  <si>
    <t>Carpeta repositorio de información cuentas de cobro</t>
  </si>
  <si>
    <t>Cuentas de cobro - Contratos de Prestación de servicios</t>
  </si>
  <si>
    <t xml:space="preserve">Matriz Resoluciones </t>
  </si>
  <si>
    <t>Instrumento de registro consecutivos numeración actos administrativos ERU</t>
  </si>
  <si>
    <t>David Avendaño</t>
  </si>
  <si>
    <t>Carpeta virtual de copia de resoluciones emitidas</t>
  </si>
  <si>
    <t>Soporte de las resoluciones emitidas</t>
  </si>
  <si>
    <t xml:space="preserve">Carpeta virtual Resoluciones </t>
  </si>
  <si>
    <t>Carpeta virtual Documentos Gerente General</t>
  </si>
  <si>
    <t>Carpeta virtual Informes de Gestión x Administración</t>
  </si>
  <si>
    <t>Carpeta virtual Apoyo asistencial</t>
  </si>
  <si>
    <t>Carpeta virtual Circulares x Vigencia</t>
  </si>
  <si>
    <t>Carpeta virtual Participaciones externas</t>
  </si>
  <si>
    <t>Carpeta virtual Convenios</t>
  </si>
  <si>
    <t>Carpeta virtual Informes por Dependencia</t>
  </si>
  <si>
    <t>Carpeta virtual Registro de firmas Gerencia General</t>
  </si>
  <si>
    <t>Carpeta virtual que aloja documentación de cada Gerente (Copia de documento de identificación, resoluciones de nombramiento y posesión)</t>
  </si>
  <si>
    <t>Carpeta que aloja información de apoyo en temas asistenciales (plantillas, formatos, preformas de comunicaciones)</t>
  </si>
  <si>
    <t>Registro de información de participación ERU de manera externa (juntas directivas, comités)</t>
  </si>
  <si>
    <t>Carpeta copia de información convenios ERU</t>
  </si>
  <si>
    <t xml:space="preserve">Carpeta que consolida copia de documentos firmados por Gerente General </t>
  </si>
  <si>
    <t>Carpeta que contiene actas y documentos relacionados con las sesiones de junta directiva</t>
  </si>
  <si>
    <t>Plataforma JSP7</t>
  </si>
  <si>
    <t>Plataforma SECOP</t>
  </si>
  <si>
    <t>Plataforma de registro de información contractual, presupuestal y de planeación</t>
  </si>
  <si>
    <t>Plataforma de registro de información contractual, y gestión de ejecución de contratos de prestación de servicios y contratación ERU</t>
  </si>
  <si>
    <t>Carpeta virtual Registro de sesiones Junta Directiva</t>
  </si>
  <si>
    <t>Carpeta que aloja los informes que se desarrollan por vigencia ERU.</t>
  </si>
  <si>
    <t>No recolecta datos, solo puede contener dicha información dentro del cuerpo de los documentos</t>
  </si>
  <si>
    <t>Registro de asistencia y documentación de participación en las sesiones. Cumplimiento de las actividades de acuerdo a cada rol.</t>
  </si>
  <si>
    <t>Carpeta que aloja los informes que se reciben por parte de los directivos que tienen funciones delegadas a través de la resolución 134 de 2020.</t>
  </si>
  <si>
    <t>Expedientes virtuales Tampus</t>
  </si>
  <si>
    <t>Consolidación de expedientes de acuerdo con el tratamiento documental Tampus</t>
  </si>
  <si>
    <t>Resoluciones</t>
  </si>
  <si>
    <t>Informes de Delegación de Funciones</t>
  </si>
  <si>
    <t xml:space="preserve">INFORMES
 </t>
  </si>
  <si>
    <t>ACTAS</t>
  </si>
  <si>
    <t>Actas de Junta Directiva</t>
  </si>
  <si>
    <t xml:space="preserve">Información Disponible / Públicadaa </t>
  </si>
  <si>
    <t>Objetivo Legitimo de la Excepción</t>
  </si>
  <si>
    <t>Fundamento constitucional o legal</t>
  </si>
  <si>
    <t>Excepción Total o Parcial</t>
  </si>
  <si>
    <t>Fecha de la calificación</t>
  </si>
  <si>
    <t>Plazo de la calificación o reserva</t>
  </si>
  <si>
    <t>Serie</t>
  </si>
  <si>
    <t xml:space="preserve">Subserie </t>
  </si>
  <si>
    <t xml:space="preserve">Información General </t>
  </si>
  <si>
    <t xml:space="preserve">Registro de Activos de Información </t>
  </si>
  <si>
    <t>Actas del Comité de Autoevaluación y Seguimiento</t>
  </si>
  <si>
    <t>CIRCULARES</t>
  </si>
  <si>
    <t>Circulares Dispositivas</t>
  </si>
  <si>
    <t>Circulares Informativas</t>
  </si>
  <si>
    <t>X</t>
  </si>
  <si>
    <t>Expediente que contiene actas y documentos relacionados con las sesiones dedel Comité del Autoevaluación y Seguimiento</t>
  </si>
  <si>
    <t>Expediente que contiene todas aquellas circulares de cumplimiento normativo de manera interna o externa.</t>
  </si>
  <si>
    <t>Expediente que contiene todas aquellas circulares que informan de manera general un tema institucional o directriz externa.</t>
  </si>
  <si>
    <t xml:space="preserve">Expedientes virtuales Tampus
</t>
  </si>
  <si>
    <t>Información que, al ser divulgada, puede causar daño a ciertos derechos de personas naturales o jurídicas, relacionados especialmente con la privacidad de estas. El artículo 18 de la Ley 1712 señala cuáles son esos derechos</t>
  </si>
  <si>
    <t>ARTÍCULO  18. Información exceptuada por daño de derechos a personas naturales o jurídicas.  Es toda aquella información pública clasificada, cuyo acceso podrá ser rechazado o denegado de manera motivada y por escrito, siempre que el acceso pudiere causar un daño a los siguientes derechos:
a) El derecho de toda persona a la intimidad, bajo las limitaciones propias que impone la condición de servidor público, en concordancia con lo estipulado por el artículo 24 de la Ley 1437 de 2011.
(Corregido por Art. 1, Decreto Ley 2199 de 2015.)
b) El derecho de toda persona a la vida, la salud o la seguridad;
c) Los secretos comerciales, industriales y profesionales.</t>
  </si>
  <si>
    <t xml:space="preserve">Se pueden entregar datos básicos estadísticos o informativos  </t>
  </si>
  <si>
    <t>La información reservada se refiere a casos de toma de desiciones institucionales  en los que la entrega de la información al público puede causar daño a bienes o intereses públicos. Estas temáticas están en el artículo 19 de la Ley 1712 de 2014:</t>
  </si>
  <si>
    <t>ARTÍCULO  19. Información exceptuada por daño a los intereses públicos. Es toda aquella información pública reservada, cuyo acceso podrá ser rechazado o denegado de manera motivada y por escrito en las siguientes circunstancias, siempre que dicho acceso estuviere expresamente prohibido por una norma legal o constitucional:
d) La prevención, investigación y persecución de los delitos y las faltas disciplinarias, mientras que no se haga efectiva la medida de aseguramiento o se formule pliego de cargos, según el caso.
e) El debido proceso y la igualdad de las partes en los procesos judiciales
f) La administración efectiva de la justicia
g) Los derechos de la infancia y la adolescencia;</t>
  </si>
  <si>
    <t>Manejo de la Empresa</t>
  </si>
  <si>
    <t>Página web de la Empresa</t>
  </si>
  <si>
    <t>Documento de evidencia de la toma de decisiones o el cumplimiento de lineamientos externos como internos</t>
  </si>
  <si>
    <t xml:space="preserve">Documento informativo que da a conocer o socializar información de manera general. </t>
  </si>
  <si>
    <t>Código Dependencia</t>
  </si>
  <si>
    <t xml:space="preserve">Proceso de Gestión Documental </t>
  </si>
  <si>
    <t>Vigencia 2021</t>
  </si>
  <si>
    <t>Según lo establecido en la TRD</t>
  </si>
  <si>
    <t xml:space="preserve">Indicé de Información Clasificada y Reservada </t>
  </si>
  <si>
    <t>Documento de evidencia del cumplimiento de metas y planes de trabajo, así como de deficiencia en los procesos</t>
  </si>
  <si>
    <t>Asignación de consecutivos de los actos administrativos para su control, correcta a asignación y seguimiento.</t>
  </si>
  <si>
    <t>Carpeta que aloja información de las circulares y demás actos administrativos expedidos por la ERU durante todas las vigencias</t>
  </si>
  <si>
    <t>Sensible</t>
  </si>
  <si>
    <t>Para realizar el trámite de cuentas de cobro, los contratistas entregan soportes que contienen información de los dependientes conyugue y/o hijos menores de edad, teniente en cuenta lo descrito en el formato declaración juramentada.</t>
  </si>
  <si>
    <t>Administración de información y proyección de documentos con estos datos de acuerdo a las necesidades</t>
  </si>
  <si>
    <t>Infraestructura Critica Cibernética Nacional</t>
  </si>
  <si>
    <t>oficina asesora de comunicaciones</t>
  </si>
  <si>
    <t>Actas del comité de Autoevaluación y seguimiento</t>
  </si>
  <si>
    <t>reúne la información sobre las metas y compromisos hacia el interior de los grupos de trabajo y dependencias, así como el seguimiento que se le hace a los temas específicos con el fin de establecer medidas preventivas y correctivas en la gestión.</t>
  </si>
  <si>
    <t>Generar estadísticas de la atención brindada por la empresa en el proceso de atención al ciudadano</t>
  </si>
  <si>
    <t>MANUALES</t>
  </si>
  <si>
    <t>Manual de Imagen Corporativa</t>
  </si>
  <si>
    <t>comunicados de prensa</t>
  </si>
  <si>
    <t xml:space="preserve">Contenido digital suministrado por las áreas para el desarrollo del comunicado </t>
  </si>
  <si>
    <t xml:space="preserve"> comunicadora oficina asesora de comunicaciones</t>
  </si>
  <si>
    <t>comunicados internos</t>
  </si>
  <si>
    <t xml:space="preserve"> contenido digital suministrado por las áreas para el desarrollo del comunicado </t>
  </si>
  <si>
    <t xml:space="preserve">comunicadora oficina asesora de comunicaciones </t>
  </si>
  <si>
    <t>PLANES</t>
  </si>
  <si>
    <t>Plan Estratégico de Comunicaciones</t>
  </si>
  <si>
    <t xml:space="preserve"> Personal Oficina Asesora de Comunicaciones </t>
  </si>
  <si>
    <t xml:space="preserve"> Personal y Contratistas Participan en el Proceso</t>
  </si>
  <si>
    <t>Servicios de Almacenamiento Centralizado</t>
  </si>
  <si>
    <t xml:space="preserve"> Carpetas Compartidas en Servidores Centralizados </t>
  </si>
  <si>
    <t xml:space="preserve"> Recursos Tecnológicos</t>
  </si>
  <si>
    <t xml:space="preserve"> Repositorio de Información de Pagina Web e Intranet</t>
  </si>
  <si>
    <t xml:space="preserve"> Documentos Digitales</t>
  </si>
  <si>
    <t xml:space="preserve"> Web Master Oficina Asesora de Comunicaciones </t>
  </si>
  <si>
    <t xml:space="preserve"> Administrador de Contenido Intranet</t>
  </si>
  <si>
    <t xml:space="preserve"> Servicio de Publicación de Contenido Web en la red local</t>
  </si>
  <si>
    <t xml:space="preserve"> Administración de Recursos Tecnológicos  </t>
  </si>
  <si>
    <t>Suite Adobe</t>
  </si>
  <si>
    <t xml:space="preserve">Software instalado en la Estación de Trabajo del Usuario </t>
  </si>
  <si>
    <t xml:space="preserve"> Recursos Tecnológicos </t>
  </si>
  <si>
    <t xml:space="preserve">Redes sociales </t>
  </si>
  <si>
    <t xml:space="preserve">Población de información de la ERU en Facebook, Instagram, Twitter y Youtube  </t>
  </si>
  <si>
    <t xml:space="preserve"> Community Manager</t>
  </si>
  <si>
    <t xml:space="preserve"> Contraseñas Redes Sociales </t>
  </si>
  <si>
    <t xml:space="preserve"> Claves de Acceso como Propietario del Perfil ERU en las Redes Sociales </t>
  </si>
  <si>
    <t xml:space="preserve"> Contraseña Intranet CMS</t>
  </si>
  <si>
    <t xml:space="preserve"> Clave de Acceso al Manejo de Contenido de la Intranet </t>
  </si>
  <si>
    <t>información que, al ser divulgada, puede causar daño a ciertos derechos de personas naturales o jurídicas, relacionados especialmente con la privacidad de estas. El artículo 18 de la Ley 1712 señala cuáles son esos derechos</t>
  </si>
  <si>
    <t>artículo 31 de la Ley 1448 de 2011, el estudio técnico de riesgo que se haga a las víctimas que requieran protección tendrá “carácter reservado y confidencial”</t>
  </si>
  <si>
    <t xml:space="preserve"> Base de Datos Intranet</t>
  </si>
  <si>
    <t xml:space="preserve"> Base de Datos de MYSQL con los Registros de Configuración de las páginas para el software de JOOMLA </t>
  </si>
  <si>
    <t xml:space="preserve">Recursos tecnológicos </t>
  </si>
  <si>
    <t>La información reservada se refiere a casos en los que la entrega de la información al público puede causar daño a bienes o intereses públicos. Estas temáticas están en el artículo 19 de la Ley 1712 de 2014:</t>
  </si>
  <si>
    <t>Según el artículo 95 de la Ley
734 de 2002, las actuaciones disciplinarias son reservadas hasta que se formule el
pliego de cargos o la providencia que ordene el archivo definitivo.</t>
  </si>
  <si>
    <t xml:space="preserve"> Backups en Medios Removibles</t>
  </si>
  <si>
    <t xml:space="preserve"> Contenido Digital Guardado en Medios como CD y  DVD </t>
  </si>
  <si>
    <t>Portal Institucional Actual</t>
  </si>
  <si>
    <t>Portal de Internet www.eru.gov.co</t>
  </si>
  <si>
    <t xml:space="preserve"> Recursos tecnológicos</t>
  </si>
  <si>
    <t>Portal Histórico ERU</t>
  </si>
  <si>
    <t xml:space="preserve"> Portal Web Empresa de Renovación Urbana</t>
  </si>
  <si>
    <t xml:space="preserve"> Portal Histórico Metrovivienda</t>
  </si>
  <si>
    <t xml:space="preserve"> Portal web Metrovivienda</t>
  </si>
  <si>
    <t xml:space="preserve"> Discos Extraíbles Diseño</t>
  </si>
  <si>
    <t xml:space="preserve">
Disco Duro Externo Placa: 1670020575 CPU MAC PLACA: Empresa de Renovación Urbana 2389</t>
  </si>
  <si>
    <t>Documentos Gráficos</t>
  </si>
  <si>
    <t>Discos Extraíbles foto-video</t>
  </si>
  <si>
    <t xml:space="preserve"> Disco Duro Externo Placa: 1670020574</t>
  </si>
  <si>
    <t xml:space="preserve"> Archivos de Diseño Grafico </t>
  </si>
  <si>
    <t>MAC 1670020558</t>
  </si>
  <si>
    <t xml:space="preserve"> Archivo de video </t>
  </si>
  <si>
    <t>Autorización para uso de información personal</t>
  </si>
  <si>
    <t>FT-26 Autorización para uso de información personal e imagen sobre audios, fotografías y/o fijaciones audiovisuales para uso público</t>
  </si>
  <si>
    <t>Ley 1581 de 2012, Artículo 5°. Datos sensibles. Para los propósitos de la presente ley,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los datos biométricos.</t>
  </si>
  <si>
    <t xml:space="preserve">Se requiere la autorización para utilizar en las publicaciones que realice la empresa, las imágenes de reuniones, eventos u otras actividades en las que participen grupos de interés, </t>
  </si>
  <si>
    <t xml:space="preserve">Actas del Comité de Autoevaluación y Seguimiento </t>
  </si>
  <si>
    <t>1. Actas del Comité Institucional de Coordinación de Control Interno
2. Actas de autocontrol
3. Informes gerenciales estratégicos
4. Estatuto de Auditoría
5. Código de Ética del Auditor
6. Programa de Aseguramiento y Mejora de la Calidad (PAMC)
7. Procedimientos</t>
  </si>
  <si>
    <t>La Oficina de Control Interno se constituyen en un soporte estratégico para la toma de decisiones del representante legal, agregando valor de manera independiente, mediante la presentación de informes, manejo de información estratégica, alertas oportunas y recomendaciones.</t>
  </si>
  <si>
    <t>Oficina Asesora de Control Interno</t>
  </si>
  <si>
    <t>INFORMES</t>
  </si>
  <si>
    <t>Informes a Entidades de Control y Vigilancia</t>
  </si>
  <si>
    <t>1. Requerimientos y solicitudes
2. Comunicaciones oficiales de respuesta
3. Auditorias de Control Fiscal
4. Visitas Administrativas
5. Plan de Mejoramiento Institucional</t>
  </si>
  <si>
    <t>La Oficina de Control Interno sirve como puente entre los entes externos de control y la Empresa, facilitando el flujo de información con dichos organismos y verifican que la información suministrada por los responsables sea entregada bajo criterios de oportunidad, integralidad y pertinencia</t>
  </si>
  <si>
    <t>Informes a otros Organismos</t>
  </si>
  <si>
    <t>1. Requerimientos y solicitudes
2. Comunicaciones oficiales de respuesta
3. Auditorias de Control
4. Visitas Administrativas
5. Plan de Mejoramiento Institucional</t>
  </si>
  <si>
    <t>Informes de Auditoria Internas - Evaluación a la Gestión Institucional</t>
  </si>
  <si>
    <t>1. Plan del Trabajo de Auditoria
2. Registros de Información documentada 
3. Resultados del Trabajo de Auditoria
4. Planes de Mejoramiento
5. Informes legales
6. Informes de seguimiento</t>
  </si>
  <si>
    <t>La Oficina de Control Interno desarrolla la actividad de evaluación independiente y objetiva de manera planeada, documentada, organizada, y sistemática, con respecto a las metas estratégicas de gran alcance, resultados, políticas, planes, programas, proyectos, procesos, indicadores, y riesgos, que la entidad ha definido para el cumplimiento de su misión, en el marco del sistema de control interno</t>
  </si>
  <si>
    <t>Informes de Auditorías Externas</t>
  </si>
  <si>
    <t>1. Requerimientos y solicitudes
2. Comunicaciones oficiales de respuesta
3. Auditorias de Control 
4. Visitas Administrativas
5. Plan de Mejoramiento Institucional</t>
  </si>
  <si>
    <t>Documento de control y seguimiento al que es sometida la Empresa., cuya finalidad es medir la planificación y establecer los trabajos a cumplir anualmente para evaluar y mejorar la eficacia de los procesos de gobierno, riesgos y control.</t>
  </si>
  <si>
    <t>Informes de Evaluación y Seguimiento de Control Interno</t>
  </si>
  <si>
    <t>1. Consultoría, asesoría y acompañamiento
2. Diagnósticos de estado
Acciones de fomento de la cultura del control
3. Alertas, recomendaciones y oportunidades de mejora
4. Metodologías y conocimiento
5. Prácticas exitosas</t>
  </si>
  <si>
    <t>La Oficina de Control Interno brinda un nivel de asesoría proactivo y estratégico que vaya más allá de la ejecución eficiente y eficaz del Plan Anual de Auditorías</t>
  </si>
  <si>
    <t>1. Política de Administración de Riesgos
2. Plan Anticorrupción y de Atención al Ciudadano
3. Esquema de Líneas de Defensa
4. Esquemas de aseguramiento
5. Mapas de Riesgo
6. Autoevaluación de la gestión del riesgo
7. Monitoreo de la gestión del riesgo
8. Informes de evaluación de la gestión del riesgo</t>
  </si>
  <si>
    <t>La Oficina de Control Interno proporciona un aseguramiento objetivo a la Alta Dirección (línea estratégica) sobre el diseño y efectividad de las actividades de administración del riesgo en la Empresa.</t>
  </si>
  <si>
    <t>Informes de Gestión - Oficina de Control Interno</t>
  </si>
  <si>
    <t>1. Requerimientos y solicitudes
2. Comunicaciones oficiales de respuesta
3. Informes de manea general.</t>
  </si>
  <si>
    <t>Documento de seguimiento dando respuesta a requerimientos de manera general con los procesos de la Oficina.</t>
  </si>
  <si>
    <t>Plan Anual de Auditoria</t>
  </si>
  <si>
    <t>1. Unidades auditables
2. Universo de Auditoría
3. Ciclo de rotación de las auditorias.
4. Formulación del Plan Anual de Auditoría Basado en Riesgos</t>
  </si>
  <si>
    <t>Documento estratégico institucional formulado por el equipo de trabajo de la Oficina de Control Interno, cuya finalidad es planificar y establecer los trabajos a cumplir anualmente para evaluar y mejorar la eficacia de los procesos de gobierno, riesgos y control.</t>
  </si>
  <si>
    <t>Actas de Comité Institucional de Gestión y Desempeño</t>
  </si>
  <si>
    <t>Registro de la realización de reuniones del Comité Institucional de Gestión y Desempeño, a través de actas.</t>
  </si>
  <si>
    <t>Manejo de la empresa</t>
  </si>
  <si>
    <t>Registro de la realización de reuniones de la Subgerencia de Planeación y Administración de Proyectos en cumplimiento de la Circular 009 de 2017, a través de actas.</t>
  </si>
  <si>
    <t>BANCO DE PROYECTOS</t>
  </si>
  <si>
    <t xml:space="preserve">Banco de proyectos </t>
  </si>
  <si>
    <t>Como parte del desarrollo de la función de coordinar la formulación, inscripción, registro
y seguimiento de los proyectos de inversión en el Banco Distrital de Programas y Proyectos, de acuerdo con los lineamientos del Plan de Desarrollo del Distrito Capital, el Plan de Ordenamiento Territorial, las Políticas del Sector y el Plan Estratégico de la entidad; la Subgerencia de Planeación y Administración de Proyectos conforma un expediente donde se reúnen todas las fichas técnicas de los proyectos así como su
inscripción y registro -entre otras tipologías en una especie de consecutivo de todos los
proyectos de la Entidad.</t>
  </si>
  <si>
    <t>DOCUMENTOS DEL SISTEMA INTEGRADO DE GESTIÓN</t>
  </si>
  <si>
    <t>Listado Maestro de Documentos</t>
  </si>
  <si>
    <t>se enfatiza en la administración y control de los documentos que conforman el SIG de acuerdo a los lineamientos establecidos, asegurando su adecuada elaboración, actualización, adopción, divulgación y disponibilidad para la consulta, así mismo aplica a todos los documentos que conforman parte del SIG y a todos los procesos de la Empresa que los producen y consultan e inicia con la identificación de la necesidad de la elaboración, actualización o eliminación del documento y termina con la aplicación del mismo en la internet y socialización a todo el personal.</t>
  </si>
  <si>
    <t>CAD</t>
  </si>
  <si>
    <t>Informes Política Pública</t>
  </si>
  <si>
    <t>Informes y respuestas a requerimientos sobre Políticas Públicas que debe implementar la Empresa.</t>
  </si>
  <si>
    <t>Informes Sistema Integrado de Gestión</t>
  </si>
  <si>
    <t>Informes y respuestas a requerimientos sobre el Sistema Integrado de Gestión</t>
  </si>
  <si>
    <t>Informes de Gestión</t>
  </si>
  <si>
    <t>Informe de gestión y resultados consolidado</t>
  </si>
  <si>
    <t xml:space="preserve">Plan Anticorrupción y Atención al Ciudadano </t>
  </si>
  <si>
    <t>Plan anticorrupción y Atención al Ciudadano</t>
  </si>
  <si>
    <t>hace referencia al instrumento de tipo preventivo para el control de la corrupción, su metodología incluye cinco (5) componentes autónomos e independientes, que contienen parámetros y soporte normativo propio y existe un componente de iniciativas adicionales que permitan fortalecer su estrategia de lucha contra la corrupción.</t>
  </si>
  <si>
    <t>Plan de Acción Institucional</t>
  </si>
  <si>
    <t>Planes</t>
  </si>
  <si>
    <t>Formulación y actualización del Plan Anticorrupción y Atención al Ciudadano, Plan de Acción Institucional, Plan de Contratación de Inversión, Plan Estratégico y Planes de Acción Sistema Integrado de Gestión.</t>
  </si>
  <si>
    <t>Plan de Contratación de Inversión</t>
  </si>
  <si>
    <t>hace referencia a identificar y definir las necesidades de contratación cuya fuente de financiación es el rubro de inversión directa asignado a la Empresa para cada vigencia, con el fin de garantizar un eficiente manejo de los recursos y dar cumplimiento a los compromisos establecidos en cada Plan de Desarrollo Distrital.</t>
  </si>
  <si>
    <t>Planes de Acción Sistema Integrado de Gestión</t>
  </si>
  <si>
    <t>hace referencia al seguimiento y verificación de las acciones implementadas en las diferentes áreas y la ejecución presupuestal, para que sean coherentes con las políticas, objetivos y metas definidas en el Plan de Desarrollo,
Plan Estratégico y en los planes de acción.</t>
  </si>
  <si>
    <t xml:space="preserve">Plan de Acción Políticas Públicas </t>
  </si>
  <si>
    <t>Formulación y seguimiento del Plan de acción de Políticas Públicas Poblacionales y el Plan de acción Políticas Públicas Sectoriales.</t>
  </si>
  <si>
    <t>Plan Estratégico</t>
  </si>
  <si>
    <t xml:space="preserve">Plan Estratégico </t>
  </si>
  <si>
    <t>PROYECTOS</t>
  </si>
  <si>
    <t>Proyectos de Inversión</t>
  </si>
  <si>
    <t>Registro de los Proyectos de Inversión en los cuales participa la Empresa y que se ejecutan en cumplimiento de lo establecido en el Plan Distrital de Desarrollo.</t>
  </si>
  <si>
    <t>Proyectos Urbanos</t>
  </si>
  <si>
    <t>Repositorio de la información clave de los proyectos urbanos, que da cuenta del avance de los mismos, de acuerdo al cronograma oficial y a la estructura definida del Banco de Proyectos.</t>
  </si>
  <si>
    <t>Base General de proyectos</t>
  </si>
  <si>
    <t>Matriz que contiene la información de los componentes técnico, jurídico, financiero y social de los proyectos y los avances conforme a su desarrollo y gestión.</t>
  </si>
  <si>
    <t>Sistema Integrado de Gestión</t>
  </si>
  <si>
    <t xml:space="preserve">Documentación asociada a los procesos de la Empresa (manuales, procedimientos, guías, formatos, indicadores de gestión, riesgos, registros de socializaciones, entre otros) </t>
  </si>
  <si>
    <t xml:space="preserve">SISTEMA INTEGRADO DE GESTIÓN </t>
  </si>
  <si>
    <t>Administración de Riesgos</t>
  </si>
  <si>
    <t>establece los lineamientos que orientan las acciones necesarias para mitigar los riesgos en la Empresa, frente a situaciones que puedan afectar el cumplimiento de su misión, objetivos institucionales, objetivos del proceso o que afecten la satisfacción del cliente; así mismo la subserie inicia con la formulación, presentación para aprobación y divulgación de las políticas de riesgo y termina con la determinación de acciones para controlar el riesgo.</t>
  </si>
  <si>
    <t xml:space="preserve">Indicadores de Gestión </t>
  </si>
  <si>
    <t>Indicadores de Gestión</t>
  </si>
  <si>
    <t xml:space="preserve"> tiene como objetivo
principal establecer los lineamientos de
diseño, medición, análisis y seguimiento a los
indicadores de gestión, así mismo se aplica
para todos procesos de la Empresa y
contempla desde el diseño del indicador y la hoja de vida del mismo, hasta su medición,
análisis y seguimiento.</t>
  </si>
  <si>
    <t>Socialización Sistema Integrado de Gestión</t>
  </si>
  <si>
    <t>el funcionamiento adecuado del Sistema Integrado de Gestión al interior de la Empresa de Renovación y Desarrollo Urbano de Bogotá y así asegurar su conveniencia, adecuación, eficacia, eficiencia y efectividad que permitan un mejoramiento continuo del mismo; de igual forma la subserie, inicia con la definición de la fecha de realización de la revisión por la dirección, y finaliza con el seguimiento al cumplimiento de las acciones y compromisos adquiridos en la respectiva revisión por la dirección. Así mismo, es aplicable a todos los subsistemas y cualquier actividad relacionada con el mejoramiento continuo del sistema integrado de gestión de la Empresa de Renovación y Desarrollo Urbano de Bogotá.</t>
  </si>
  <si>
    <t>Actas de autoevaluación</t>
  </si>
  <si>
    <t>Actas del área que incluyen información de los avances y logros en indicadores, plan de acción, plan de mejoramiento y mapas de riesgos</t>
  </si>
  <si>
    <t>Archivos</t>
  </si>
  <si>
    <t>Proceso de Gestión Documental</t>
  </si>
  <si>
    <t xml:space="preserve">ADMINISTRACIÓN DE PREDIOS </t>
  </si>
  <si>
    <t>Declaraciones de impuesto predial</t>
  </si>
  <si>
    <t>Constancia de declaración y/o pago de impuesto predial</t>
  </si>
  <si>
    <t>Datos del Representante Legal</t>
  </si>
  <si>
    <t>Actas de entrega de predios</t>
  </si>
  <si>
    <t>Documento que certifica la entrega de un predio a un tercero</t>
  </si>
  <si>
    <t>ESTUDIOS DE MERCADO</t>
  </si>
  <si>
    <t>Estudios de mercado</t>
  </si>
  <si>
    <t>Documento con las diferentes variables que afectan el mercado inmobiliario de un predio dependiendo del producto inmobiliario</t>
  </si>
  <si>
    <t xml:space="preserve">PLANES </t>
  </si>
  <si>
    <t>Plan de Mercadeo</t>
  </si>
  <si>
    <t>Brochure información de predios y servicios</t>
  </si>
  <si>
    <t>Presentaciones con descripción de los predios que se van a promocionarse comercialmente</t>
  </si>
  <si>
    <t>Planes de mercadeo generales y planes de comercialización individuales</t>
  </si>
  <si>
    <t>Documentos que registran la situación de los activos a comercializar y las estrategias, actividades y metas para su movilización</t>
  </si>
  <si>
    <t>PROMOCIÓN Y COMERCIALIZACIÓN DEL PORTAFOLIO DE PROYECTOS Y SERVICIOS</t>
  </si>
  <si>
    <t>Directorio contactos</t>
  </si>
  <si>
    <t>Base de datos clientes potenciales</t>
  </si>
  <si>
    <t>Información asociada a los procesos de venta, arriendo y portafolio (ofertas)</t>
  </si>
  <si>
    <t>Servicio de almacenamiento centralizado</t>
  </si>
  <si>
    <t>Servicio carpeta compartida en servidor de archivos</t>
  </si>
  <si>
    <t>Módulo JSP7 - Predios Dirección Comercial Banco Inmobiliario</t>
  </si>
  <si>
    <t>Herramienta sistematizada de inventario de predios</t>
  </si>
  <si>
    <t>Base de Datos</t>
  </si>
  <si>
    <t>Dirección Comercial
Dirección de Predios
Subgerencia de Gestión Corporativa</t>
  </si>
  <si>
    <t>Subgerencia de Gestión Corporativa -Sistemas</t>
  </si>
  <si>
    <t>Actas de comité</t>
  </si>
  <si>
    <t>El expediente contiene información sobre la toma de decisiones de carácter administrativo en relación con el mejoramiento de procesos al interior de la ERU</t>
  </si>
  <si>
    <t>X+5:8R55:95:11R55:95:135:115:1355:12</t>
  </si>
  <si>
    <t>Carrera 127 No. 22g-15 Centro Empresarial El Dorado PH. Bodega 6 </t>
  </si>
  <si>
    <t>Información que, al ser divulgada, puede causar daño a ciertos derechos de personas naturales o jurídicas, relacionados especialmente con la privacidad de estas. El artículo 18 de la Ley 1712 señala cuáles son esos derecho</t>
  </si>
  <si>
    <t>contiene información sobre la toma de decisiones de carácter administrativo en relación con el mejoramiento de procesos al interior de la ERU</t>
  </si>
  <si>
    <t>Informes de Gestión de Peticiones, Quejas, Reclamos y Soluciones PQRS</t>
  </si>
  <si>
    <t>Informe de gestión</t>
  </si>
  <si>
    <t>Estadística de atención mensual PQRS, presentada a la Veeduría Distrital.</t>
  </si>
  <si>
    <t>PROCESOS</t>
  </si>
  <si>
    <t>Proceso de Gestión Social Predial</t>
  </si>
  <si>
    <t>Unidades Sociales Proyecto Voto Nacional</t>
  </si>
  <si>
    <t>Base de datos relacional, que contiene la información de unidades sociales beneficiarias de reconocimientos económicos en el marco de la ejecución de los Planes de Gestión Social de la Empresa, proyecto Voto Nacional</t>
  </si>
  <si>
    <t>Información reservada se refiere a casos en los que la entrega de la información al público puede causar daño a bienes o intereses públicos. Estas temáticas están en el artículo 19 de la Ley 1712 de 2014:</t>
  </si>
  <si>
    <t>Administrar la información del proyecto Voto Nacional, en relación a las unidades sociales y actividades económicas residentes en los predios de intervención, beneficiarias del componente social y el componente de económico del Plan de Gestión Social, en concordancia con lo establecido en los decretos distritales 296 de 2003 y 329 de 2006.</t>
  </si>
  <si>
    <t>Plan de Gestión Social en Obra</t>
  </si>
  <si>
    <t xml:space="preserve">Cartilla para la implementación del plan de gestión en obra </t>
  </si>
  <si>
    <t>Es un documento en el cual se formulan acciones y actividades para mitigar, minimizar y compensar los impactos derivados del proceso de demolición y obra y la participación de las comunidades.</t>
  </si>
  <si>
    <t>formulan acciones y actividades para mitigar, minimizar y compensar los impactos socios económicos identificados, que se causarán a la población involucrada en el proceso de adquisición predial.</t>
  </si>
  <si>
    <t>Unidades Sociales proyecto San Bernardo</t>
  </si>
  <si>
    <t>Base de datos relacional, que contiene la información de unidades sociales beneficiarias de reconocimientos económicos en el marco de la ejecución de los Planes de Gestión Social de la Empresa, proyecto San Bernardo</t>
  </si>
  <si>
    <t>Administrar la información del proyecto San Bernardo, en relación a las unidades sociales y actividades económicas residentes en los predios de intervención, beneficiarias del componente social y el componente de económico del Plan de Gestión Social, en concordancia con lo establecido en los decretos distritales 296 de 2003 y 329 de 2006.</t>
  </si>
  <si>
    <t>Compensaciones Económicas Innobo</t>
  </si>
  <si>
    <t>Archivo de Liquidación de compensaciones económicas del Plan de Gestión Social</t>
  </si>
  <si>
    <t>Hoja de cálculo</t>
  </si>
  <si>
    <t>Contiene la información de unidades sociales beneficiarias de reconocimientos económicos y los diferentes factores de compensación correspondiente al proyecto Innobo.</t>
  </si>
  <si>
    <t>Consolidado BD Triángulo de Fenicia</t>
  </si>
  <si>
    <t>Censo de población Proyecto Triangulo de fenicia</t>
  </si>
  <si>
    <t>Contiene la información recolectada en el censo desarrollado para el proyecto Triangulo de Fenicia</t>
  </si>
  <si>
    <t>Censo Poblacional Proyecto Estación Central</t>
  </si>
  <si>
    <t>Censo de población Proyecto Estación Central</t>
  </si>
  <si>
    <t>Contiene la información recolectada en el censo desarrollado para el proyecto Estación Central</t>
  </si>
  <si>
    <t>Caracterización Familiar Brisas del tintal</t>
  </si>
  <si>
    <t>Censo de población Proyecto Brisas del Tintal</t>
  </si>
  <si>
    <t>Contiene la información recolectada en el censo desarrollado para el proyecto Brisas del Tintal</t>
  </si>
  <si>
    <t>Censo Poblacional Alameda Entre Parques</t>
  </si>
  <si>
    <t>Censo de población Proyecto PIRU entreparques</t>
  </si>
  <si>
    <t>Contiene la información recolectada en el censo desarrollado para el proyecto Alameda entre parques</t>
  </si>
  <si>
    <t>Datos_Basicos_Inscripcion Hábitat</t>
  </si>
  <si>
    <t>Familias beneficiarias de subsidio de vivienda (Min Vivienda y SDHT) remitidas para atención psicosocial</t>
  </si>
  <si>
    <t>Familias beneficiarias de subsidio de vivienda (Min Vivienda y SDHT) remitidas a la Alta Consejería para los Derechos de las Victimas la Paz y la Reconciliación para inicio de atención psicosocial, a través de la ruta de retornos y reubicaciones.</t>
  </si>
  <si>
    <t>Consolidado cruce Entidades Trabajadoras Sexuales San Bernardo</t>
  </si>
  <si>
    <t>Coordinación interinstitucional para la atención de la población aferente al Proyecto San Bernardo.</t>
  </si>
  <si>
    <t>Documento de texto, hoja de cálculo</t>
  </si>
  <si>
    <t>Planilla de seguimiento punto de atención al ciudadano FT-19</t>
  </si>
  <si>
    <t>Listado de personas objeto de atención presencial y telefónica por parte de la ERU</t>
  </si>
  <si>
    <t>Generar estadisticas de la atención brindada por la empresa en el proceso de atención al ciudadano</t>
  </si>
  <si>
    <t>Censo Poblacional Olivos</t>
  </si>
  <si>
    <t>Censo de población Proyecto Olivos</t>
  </si>
  <si>
    <t>Contiene la información recolectada en el censo desarrollado para el proyecto Olivos</t>
  </si>
  <si>
    <t>Expedientes proyectos oficina de gestión social</t>
  </si>
  <si>
    <t>SAN BERNARDO (EN PROCESO DE CIERRE)
VOTO NACIONAL (EN PROCESO DE CIERRE)
ESTACIÓN CENTRAL (CERRADO)
AV. PRIMERA DE MAYO (CERRADO)
COMPLEJO HOSPITALARIO SAN JUAN DE DIOS (EN PROCESO)
OLIVOS (ABIERTO)
PLAZA DE LA HOJA (ABIERTO)
PROSCENIO (EN PROCESO)
SABANA (EN PROCESO)
ESTACIÓN METRO CALLE 26 (EN PROCESO)
PROYECTOS DE PLAN DE GESTION EN OBRA</t>
  </si>
  <si>
    <t>Carpetas físicas en custodia del grupo de gestión documental y respaldo en carpetas compartidas en servidor</t>
  </si>
  <si>
    <t>Contiene la información física y digital de cada una de las unidades sociales y actividades económicas con relación a los predios objeto de intervención, beneficiarios del componente social y el componente de económico del Plan de Gestión Social, en concordancia con lo establecido en los decretos distritales 296 de 2003 y 329 de 2006 y el registro de cada una de las diferentes actuaciones adelantadas por la oficina de gestión social.</t>
  </si>
  <si>
    <t>Plan institucional de gestión ambiental -PIGA 2020 a 2021</t>
  </si>
  <si>
    <t>Es el instrumento de planeación que parte del análisis de la situación ambiental institucional, con el propósito de brindar información y argumentos necesarios para el planteamiento de acciones de gestión ambiental que garanticen el cumplimiento de los objetivos de ecoeficiencia establecidos en el Decreto 456 de 2008. Se compone de cinco programas:
- Usos eficiente del agua
- Uso eficiente de la energía
- Gestión Integral de Residuos
- Programa de consumo sostenible
- Implementación de practicas sostenibles.</t>
  </si>
  <si>
    <t>Líder PIGA</t>
  </si>
  <si>
    <t>Tiene vigencia cuatrienal y es la información base para la planificación para cada cuatrienio y para cada anualidad</t>
  </si>
  <si>
    <t>Acta de Concertación PIGA</t>
  </si>
  <si>
    <t>Acta suscrita entre la Empresa y la Secretaría Distrital de Ambiente, en la cual se formalizan los compromisos establecidos en el Documento PIGA 2020 a 2024</t>
  </si>
  <si>
    <t>Documento que oficializa el PIGA 2020 a 2024 con la SDA</t>
  </si>
  <si>
    <t>Plan de Acción Anual</t>
  </si>
  <si>
    <t>Plan en el cual están incluidas todas las acciones a realizar en cada vigencia anual que apuntan a cumplir las metas cuatrienales del Documento PIGA</t>
  </si>
  <si>
    <t>Documento que contiene las acciones a realizar durante cada vigencia anual con metas e indicadores y avance presupuestal</t>
  </si>
  <si>
    <t>Plan de acción interno para el manejo de residuos convencionales (PAI)</t>
  </si>
  <si>
    <t>Plan que da los lineamientos para garantizar que los residuos susceptibles de ser aprovechados en procesos de reciclaje, sean recuperados por una organización de recicladores reconocida por la Unidad Administrativa Especial de Servicios Públicos - UAESP y que los residuos orgánicos y no aprovechables, sean enviados al relleno sanitario, en las condiciones que establezcan las respectivas autoridades</t>
  </si>
  <si>
    <t>Documento con los lineamientos para el manejo de residuos ordinarios en la ERU</t>
  </si>
  <si>
    <t>Plan Integral de Movilidad Sostenible - PIMS 2021 a 2022</t>
  </si>
  <si>
    <t>Plan en el que se incluyen estrategias de movilidad sostenible que permitan mejorar las condiciones de vida de los trabajadores de la Empresa en el entorno laboral. Las estrategias a desarrollar tienen el propósito de incentivar y motivar el uso de diferentes medios de transportes sostenibles.</t>
  </si>
  <si>
    <t>Documento con el plan de acción de promoción de la movilidad sostenible en la Empresa</t>
  </si>
  <si>
    <t>Plan de Gestión Integral de Residuos Peligrosos - PGIRS</t>
  </si>
  <si>
    <t>Plan que con sus acciones busca prevenir y mitigar los impactos que genera el manejo inadecuado y la disposición de los residuos peligrosos - RESPEL</t>
  </si>
  <si>
    <t>Documento con los lineamientos para almacenar, etiquetar y embalar los RESPEL que se generan en la entidad</t>
  </si>
  <si>
    <t>Plan de Acción Cuatrienal Ambiental (PACA)</t>
  </si>
  <si>
    <t>Es el instrumento de planificación estratégica de corto plazo de Bogotá, D.C., en el área de su jurisdicción, que integra las acciones de gestión ambiental de los ejecutores principales del Sistema Ambiental del Distrito Capital -SIAC, durante cada período de gobierno.</t>
  </si>
  <si>
    <t>SGDP</t>
  </si>
  <si>
    <t>Profesional Ambiental</t>
  </si>
  <si>
    <t>Documento con los proyectos de inversión y metas ambientales para el cuatrienio</t>
  </si>
  <si>
    <t>Reporte de Residuos de Construcción y Demolición (RCDS)</t>
  </si>
  <si>
    <t>Area De Procesamiento De Datos</t>
  </si>
  <si>
    <t>Centro de computo y cableado, area de ubicación de los servidores y principales componentes de comunicación</t>
  </si>
  <si>
    <t>manejo de la empresa</t>
  </si>
  <si>
    <t>Recursos Tecnólogicos</t>
  </si>
  <si>
    <t>El expediente contiene información sobre la toma de decisiones de carácter administrativo en relación con el mejoramiento de procesos al interior de la ERU. Es común encontrar tipologías como actas, registros de asistencia y presentaciones como también anexos de los temas tratados si es el caso. Así mismo, contiene el seguimiento a los acuerdos, compromisos, actividades y/o autoevaluaciones de la dependencia.</t>
  </si>
  <si>
    <t>Usuario Asignado</t>
  </si>
  <si>
    <t>Otros Documentos  Para El Desarrollo De La Funcion</t>
  </si>
  <si>
    <t>Documentos digitales desarrollados como parte del proceso y funcion del cargo, lineas base de documentos impresos</t>
  </si>
  <si>
    <t>Área Responsable del Proceso</t>
  </si>
  <si>
    <t>Actas Y Listas De Asistencia Integrantes Subgerencia De Gestión Inmobiliaria</t>
  </si>
  <si>
    <t>Actas y listas de asistencia a reuniones que convoquen y a las que asistan los integrantes de la direccion financiera</t>
  </si>
  <si>
    <t>Notificación Información</t>
  </si>
  <si>
    <t>REGISTRO DE OPERACIONES DE CAJA MENOR</t>
  </si>
  <si>
    <t>Registro de Operaciones de Caja menor de Invesrión</t>
  </si>
  <si>
    <t>Servicios De Almacenamiento Centralizado</t>
  </si>
  <si>
    <t>Carpetas compartidas en servidores centralizados</t>
  </si>
  <si>
    <t>Subgerencia Gestión Corporativa</t>
  </si>
  <si>
    <t>Componente Financiero De Proyectos - Simulaciones</t>
  </si>
  <si>
    <t>Clasificado por proyectos:
documentos en excel, word, powerpoint, con simulaciones financieras de los proyectos, presentaciones, documentos soportes. insumos</t>
  </si>
  <si>
    <t>Texto
Hoja de Calculo
Presentaciones</t>
  </si>
  <si>
    <t>Componente Financiero De Proyectos - Presentaciones Y Documentos De Resultados</t>
  </si>
  <si>
    <t>Clasificado por proyectos:
documentos en excel, word, powerpoint, con presentaciones y documentos de resultados</t>
  </si>
  <si>
    <t>Manejo Fideicomisos - Operativos</t>
  </si>
  <si>
    <t xml:space="preserve">Clasificado por fideicomiso:
formatos: 
- instrucción de pago </t>
  </si>
  <si>
    <t>Hojas de Calulo</t>
  </si>
  <si>
    <t>Manejo Fideicomisos - Seguimiento</t>
  </si>
  <si>
    <t>Formatos: 
evolución patrimonios autonomos - alianza fiduciaria - Colpatria
flujo de caja de efectivo fideicomisos - ambos
memorando seguimiento mensual - ambos</t>
  </si>
  <si>
    <t>Texto
Hoja de Calculo</t>
  </si>
  <si>
    <t>Formatos: 
memorando seguimiento mensual</t>
  </si>
  <si>
    <t>Manejo Fideicomisos - Insumos</t>
  </si>
  <si>
    <t>Clasificado por fideicomiso:
actas juntas de fideicomiso
rendiciones de cuentas
extractos
balances
certificaciones de derechos fiduciarios</t>
  </si>
  <si>
    <t>Manejo Fideicomisos - Insumos
Documento Fisico - Alianza Fiduciaria -Fiduciaria Colpatria</t>
  </si>
  <si>
    <t>Clasificado por fideicomiso:
rendiciones de cuentas
extractos
balances
certificaciones de derechos fiduciarios</t>
  </si>
  <si>
    <t>Entes De Control</t>
  </si>
  <si>
    <t xml:space="preserve">Clasificado por entre de control: 
respuestas a entes de control (componente financiero) y soportes
actas de visitas de ente de control
</t>
  </si>
  <si>
    <t xml:space="preserve">Caja Menor </t>
  </si>
  <si>
    <t>Archivo manejo caja menor</t>
  </si>
  <si>
    <t>Legalización tramites</t>
  </si>
  <si>
    <t>Solicitudes de desembolsos 
comunicaciones internas
documentos de manejo</t>
  </si>
  <si>
    <t>Texto
Hojas de Calulo</t>
  </si>
  <si>
    <t xml:space="preserve">Actas de comité </t>
  </si>
  <si>
    <t xml:space="preserve">Son documentos que se elaboran en el marco de reuniones periódicas de autoevaluación y seguimiento, en las que se revisa el cumplimiento de las metas y compromisos de la Subgerencia y se establecen acciones para mejora de la gestión y desempeño del área. </t>
  </si>
  <si>
    <t>La información reservada se refiere a casos de toma de decisiones institucionales  en los que la entrega de la información al público puede causar daño a bienes o intereses públicos. Estas temáticas están en el artículo 19 de la Ley 1712 de 2014:</t>
  </si>
  <si>
    <t xml:space="preserve">Según lo establecido en la TRD </t>
  </si>
  <si>
    <t>Registro de asistencia y documentación de participación en las sesiones.</t>
  </si>
  <si>
    <t>Manuales de Gestión Urbana</t>
  </si>
  <si>
    <t xml:space="preserve">Manuales </t>
  </si>
  <si>
    <t xml:space="preserve">Es un documento que contenga lineamientos urbanísticos y/o ambientales que sirvan como base para el desarrollo de los proyectos de menor y mayor escala en la Entidad. </t>
  </si>
  <si>
    <t>Proyectos de Menor Escala</t>
  </si>
  <si>
    <t xml:space="preserve">Proyectos de menor escala </t>
  </si>
  <si>
    <t>Es el desarrollo de estudios y diseños necesarios para determinar la viabilidad técnica, social y financiera de los proyectos , a través de la aplicación de instrumentos de gestión establecidos en la ley (que sean diferentes a los Planes Parciales).</t>
  </si>
  <si>
    <t>Proyectos de Mayor Escala</t>
  </si>
  <si>
    <t>Proyectos de mayor escala (Plan parcial)</t>
  </si>
  <si>
    <t>Es el instrumento mediante el cual se desarrollan y complementan las disposiciones de los planes de ordenamiento territorial, para áreas determinadas del suelo urbano y para las áreas incluidas en el suelo de expansión urbana, además de las que deban desarrollarse mediante unidades de actuación urbanística, macro proyectos u otras operaciones urbanas especiales, de acuerdo con las autorizaciones emanadas de las normas urbanísticas generales, en los términos previstos en la Ley 388 de 1997.
Mediante el plan parcial se establece el aprovechamiento de los espacios privados, con la asignación de sus usos específicos, intensidades de uso y edificabilidad, así como las obligaciones de cesión y construcción y dotación de equipamientos, espacios y servicios públicos, que permitirán la ejecución asociada de los proyectos específicos de urbanización y construcción de los terrenos incluidos en su ámbito de planificación.</t>
  </si>
  <si>
    <t>ARCGIS</t>
  </si>
  <si>
    <t>Sistema de información geográfico que permite recopilar, organizar, administrar, compartir y distribuir información geográfica</t>
  </si>
  <si>
    <t xml:space="preserve">shape file </t>
  </si>
  <si>
    <t>AUTOCAD</t>
  </si>
  <si>
    <t>Es una herramienta software que, mediante el uso del ordenador, permite crear, modificar, analizar y optimizar planos y modelos en dos y tres dimensiones.</t>
  </si>
  <si>
    <t>DWG</t>
  </si>
  <si>
    <t>PROYECT</t>
  </si>
  <si>
    <t xml:space="preserve">Es un software de administración de proyectos y programas de proyectos que sirve para evaluar tareas y las secuencias en las que deban elaborarse. </t>
  </si>
  <si>
    <t>MPP</t>
  </si>
  <si>
    <t>RHINOCEROS 3D</t>
  </si>
  <si>
    <t>Es una herramienta de software para modelado en tres dimensiones basado en NURBS</t>
  </si>
  <si>
    <t>3DM</t>
  </si>
  <si>
    <t>ADOBE DESIGN PREMIUM CS4</t>
  </si>
  <si>
    <t>El Designó Premium CS4 Software Suite para Windows de Adobe es un paquete de software que está dirigido a diseñadores gráficos que necesitan para hacer una cantidad nominal de trabajo para la web.</t>
  </si>
  <si>
    <t>PDF/PSD/ INDD/FLA/AI</t>
  </si>
  <si>
    <t>Base de Datos Consultores</t>
  </si>
  <si>
    <t>Es un documento de consulta que contiene los datos de consultores de estudios técnicos como razón social, teléfono, correo electrónico y especialidad para solicitud de cotizaciones</t>
  </si>
  <si>
    <t>XLS</t>
  </si>
  <si>
    <t>Actas del Comité Técnico de Sostenibilidad Contable</t>
  </si>
  <si>
    <t>busca asesorar a los colaboradores responsables de la información financiera y económica de la empresa en procurar que la generación y presentación de la información contable de la Empresa sea confiable, razonable, relevante, comprensible y oportuna.</t>
  </si>
  <si>
    <t>ERU CAD</t>
  </si>
  <si>
    <t>Información pública Clasificada</t>
  </si>
  <si>
    <t xml:space="preserve"> se pueden entregar datos básicos estadísticos o informativos.</t>
  </si>
  <si>
    <t>proteger los intereses de la Empresa el patrimonio público, así como contribuir a la cultura del autocontrol en los procesos y procedimientos de la entidad.</t>
  </si>
  <si>
    <t>BOLETINES DIARIOS DE TESORERIA</t>
  </si>
  <si>
    <t>CARPETAS COMPARTIDAS</t>
  </si>
  <si>
    <t>Almacenar la información contable, generada de forma diaria, en las carpetas de red compartidas</t>
  </si>
  <si>
    <t>Artículo 61 del Código de Comercio, los libros y papeles del comerciante no pueden ser examinados</t>
  </si>
  <si>
    <t>Almacenar los documentos producidos por contabilidad de forma electrónica, diaria y mensual, para consulta del equipo de gestión financiera</t>
  </si>
  <si>
    <t>FORMATOS Y PROCEDIMIENTOS</t>
  </si>
  <si>
    <t>Formatos y procedimientos, donde se establece los lineamientos de , análisis, registro y preparación de información contable y financiera.</t>
  </si>
  <si>
    <t>Mediante los formatos y procedimientos establecidos para tal fin, se realizan las diferentes conciliaciones de información, preparación y presentación de diferentes informes</t>
  </si>
  <si>
    <t>Aplicativo ABACO</t>
  </si>
  <si>
    <t>Facturación y nómina electrónica; y documento soporte en adquisiciones con no obligados a facturar</t>
  </si>
  <si>
    <t>Tesorería</t>
  </si>
  <si>
    <t>Dar cumplimiento a la normatividad establecida por la DIAN para la emisión de documentos electrónicos</t>
  </si>
  <si>
    <t>ARCHIVO CENTRAL (GESTIÓN DOCUMENTAL)</t>
  </si>
  <si>
    <t>Órdenes de pago elaboradas y encarpetadas en orden consecutivo por cada vigencia.                    Consecutivo de la correspondencia enviada y recibida por  Tesorería.</t>
  </si>
  <si>
    <t xml:space="preserve">GESTIÓN DOCUEMNTAL </t>
  </si>
  <si>
    <t>Custodiar las órdenes de pago, las facturas, los comprobantes de ingreso y la correspondencia con los documentos soportes,  cumpliendo con los lineamientos y la normatividad de Archivo General de la Nación.</t>
  </si>
  <si>
    <t xml:space="preserve">Órdenes de pago, facturas y recibos de caja elaboradas en el sistema JSP7 y almacenadas en carpetas compartidas </t>
  </si>
  <si>
    <t xml:space="preserve">A partir de la nueva modalidad de trabajo en casa y teletrabajo con ocasión de la pandemia generada por e COVID 19, se implementó el archivo de forma virtual de acuerdo a los lineamientos establecidos por la Subgerencia de Gestión Corporativa - Gestión documental </t>
  </si>
  <si>
    <t>COMPROBANTES CONTABLES</t>
  </si>
  <si>
    <t>Comprobantes de Ajuste</t>
  </si>
  <si>
    <t>ARCHIVO DE GESTIÓN DOCUMENTAL</t>
  </si>
  <si>
    <t>Comprobantes contables con sus respectivos soportes generados por el registro contable en orden diario y cronológico</t>
  </si>
  <si>
    <t>Custodiar los comprobantes contables y sus documentos soporte, cumpliendo con los lineamientos que establece la normatividad y el Archivo General de la Nación</t>
  </si>
  <si>
    <t>Formatos y procedimientos, donde se establece los lineamientos para los procesos de cuentas por pagar y cartera</t>
  </si>
  <si>
    <t>Mediante los formatos y procedimientos establecidos se elaboran las Ordenes de Pago y las Facturas,  los cuales son el soporte para la elaboración y presentación de informes</t>
  </si>
  <si>
    <t>Comprobantes de Egreso</t>
  </si>
  <si>
    <t>JSP7</t>
  </si>
  <si>
    <t>información que contiene las operaciones presupuestales registradas a través de ese aplicativo</t>
  </si>
  <si>
    <t>ERU TIC</t>
  </si>
  <si>
    <t>ALMACENADO</t>
  </si>
  <si>
    <t>Comprobantes de Ingreso</t>
  </si>
  <si>
    <t>Aplicativo JSP7</t>
  </si>
  <si>
    <t>Sistema integrado administrativo, financiero y contable, donde reposa la información propia de la Empresa</t>
  </si>
  <si>
    <t>GRUPO TIC</t>
  </si>
  <si>
    <t>Comprobantes de presupuesto - Movimientos Presupuestales</t>
  </si>
  <si>
    <t>archivo físico de presupuesto</t>
  </si>
  <si>
    <t>información que contiene el soporte de las operaciones presupuestales registradas</t>
  </si>
  <si>
    <t xml:space="preserve">Carrera 127 No. 22g-15 Centro Empresarial El Dorado PH. Bodega 6 </t>
  </si>
  <si>
    <t>MANTENIDO</t>
  </si>
  <si>
    <t>Gestor Senior Presupuesto</t>
  </si>
  <si>
    <t>conocimiento, experiencia y criticidad para el proceso</t>
  </si>
  <si>
    <t xml:space="preserve">Disponible en servidores de la entidad </t>
  </si>
  <si>
    <t>CONCILIACIONES DE INFORMACIÓN FINANCIERA</t>
  </si>
  <si>
    <t>TOKENS SUCURSAL VIRTUAL BANCO</t>
  </si>
  <si>
    <t xml:space="preserve">Dispositivos entregados por algunas Entidades Bancarias para ejecutar el proceso de los pagos a través de  transferencias bancarias desde el portal virtual  </t>
  </si>
  <si>
    <t xml:space="preserve">Subgerente de Gestión Corporativa y Tesorero </t>
  </si>
  <si>
    <t>Estos dispositivos son de uso personal e intransferible ya que la Entidad Bancaria quien lo asigna identificándolos de manera individual</t>
  </si>
  <si>
    <t>DECLARACIONES TRIBUTARIAS</t>
  </si>
  <si>
    <t>Declaraciones de Impuestos Sobre las Ventas</t>
  </si>
  <si>
    <t>ASESORIAS TRIBUTARIAS</t>
  </si>
  <si>
    <t>Contratar asesorías altamente calificada en temas relacionados con el proceso tributario Colombiano</t>
  </si>
  <si>
    <t>Emitir los conceptos con base a las consultas realizadas,  que generen gran impacto tributario para la entidad</t>
  </si>
  <si>
    <t>Declaraciones de Renta y Complementarios</t>
  </si>
  <si>
    <t>Se trata de las declaraciones tributarias que se elaboran para presentar a las entidades nacionales y distritales que administran los diferentes impuestos, son un documento privado y en ningún momento tienen la connotación de un documento público</t>
  </si>
  <si>
    <t>Declaraciones de Retención en la Fuente</t>
  </si>
  <si>
    <t>Declaraciones de Industria y Comercio</t>
  </si>
  <si>
    <t>Informes de Tesorería y Cartera</t>
  </si>
  <si>
    <t>APLICATIVO SCHIP, BOGOTA CONSOLIDA Y SIVICOF</t>
  </si>
  <si>
    <t>APLICATIVO QUE SE DESCARGA PARA TRANSMITIR Y VALIDAR LA INFORMACIÓN CONTABLE EN LOS PERIODOS ESTABLECIDOS POR LA CONTADURÍA GENERAL DE LA NACIÓN, CONTADOR DE BOGOTÁ, CONTRALORÍA DISTRITAL</t>
  </si>
  <si>
    <t>CGN</t>
  </si>
  <si>
    <t>Transmitir y validar la información contables en los periodos establecidos por la contaduría general de la nación, contador de Bogotá, contraloría distrital</t>
  </si>
  <si>
    <t>APLICATIVO SCHIP, SIVICOF CONSOLIDADO</t>
  </si>
  <si>
    <t>APLICATIVO PARA TRANSMITIR Y VALIDAR LA INFORMACIÓN DE TESORERIA DE ACUERDO CON LOS PERIODOS ESTABLECIDOS POR LA CONTRALORÍA DISTRITAL</t>
  </si>
  <si>
    <t>Transmitir y validar la información de Tesorería de acuerdo con los periodos establecidos , contraloría distrital</t>
  </si>
  <si>
    <t>Informe Reporte de Información Exógena</t>
  </si>
  <si>
    <t>Se trata de requerimientos de entes privados y/o públicos de mínimo volumen de información, tal como: Fiscalía, Defensoría del Pueblo, juzgados y entidades distritales como IDU - DADEP - SDHT - SDP.</t>
  </si>
  <si>
    <t>Informes de Presupuesto</t>
  </si>
  <si>
    <t>Se trata de los informes de tesorería y cartera que tienen como objetivo presentar el uso dado a los fondos recibidos y los desembolsos de las cuentas bancarias administrativas, permitiendo optimizar el proceso actual de obtención de cifras y estados de cartera.</t>
  </si>
  <si>
    <t>LIBROS CONTABLES</t>
  </si>
  <si>
    <t>Libros Auxiliares</t>
  </si>
  <si>
    <t>Libros de Diario</t>
  </si>
  <si>
    <t>Libros Mayores</t>
  </si>
  <si>
    <t>APLICATIVO JSP7</t>
  </si>
  <si>
    <t>Registrar los hechos económicos, en cada uno de los módulos del sistema, con la finalidad de generar los diferentes informes y estados financieros, así, como los Libros Oficiales de contabilidad en un periodo de tiempo determinado para la toma de decisiones, de los diferentes usuarios de la información.</t>
  </si>
  <si>
    <t>Sistema integrado administrativo, financiero, donde reposa la información propia de la Empresa</t>
  </si>
  <si>
    <t>Registrar los compromisos adquiridos por la Entidad con la finalidad de cumplir con el recaudo y/o pago oportuno de los mismos.</t>
  </si>
  <si>
    <t>PROGRAMAS</t>
  </si>
  <si>
    <t>Programas Anuales Mensualizados de Caja PAC</t>
  </si>
  <si>
    <t>describe y estable los lineamientos para realizar la elaboración, consolidación y análisis de la información de los ingresos y egresos estimados de la Empresa con el fin de hacer seguimiento a la gestión y facilitar la torna de decisiones, de igual forma inicia desde el levantamiento de la información para la consolidación y análisis de la misma hasta la generación de un reporte de indicadores sobre el flujo de caja.</t>
  </si>
  <si>
    <t>APLICATIVO SIIF</t>
  </si>
  <si>
    <t>Sistema de Gestión Documental</t>
  </si>
  <si>
    <t>Consultar la documentación que llegaba como correspondencia y gestión documental de Metrovivienda</t>
  </si>
  <si>
    <t>Tesorería y Gestión Documental</t>
  </si>
  <si>
    <t>APLICATIVO APOTEOSYS</t>
  </si>
  <si>
    <t>Sistema de información financiera</t>
  </si>
  <si>
    <t>Consultar la información financiera y contable histórica de la empresa, registrada en el estado activo del aplicativo</t>
  </si>
  <si>
    <t>APLICATIVO HYMPLUS</t>
  </si>
  <si>
    <t>APLICATIVO JSP6</t>
  </si>
  <si>
    <t>Aplicativo Apoteosis</t>
  </si>
  <si>
    <t>Sistema de Gestión Financiera</t>
  </si>
  <si>
    <t>Consultar la información financiera y de tesorería histórica de la Empresa registrada en al estado activo del aplicativo</t>
  </si>
  <si>
    <t xml:space="preserve">ACTAS </t>
  </si>
  <si>
    <t>Actas de Eliminación de Documentos</t>
  </si>
  <si>
    <t xml:space="preserve">Actas de Eliminación Documental </t>
  </si>
  <si>
    <t>Conjunto de documentos en los cuales se evidencia el proceso de eliminación documental, resultado de la aplicación de las disposiciones finales registradas para series y subseries en Tablas de Retención Documental y Tablas de valoración documental. Artículo 15, Acuerdo 004 de 2013</t>
  </si>
  <si>
    <t>Información Pública</t>
  </si>
  <si>
    <t xml:space="preserve">INSTRUMENTOS ARCHIVISTICOS </t>
  </si>
  <si>
    <t>Banco Terminológico de series y subseries documentales BANTER</t>
  </si>
  <si>
    <t xml:space="preserve">Banco Terminológico de series y subseries documentales </t>
  </si>
  <si>
    <t>Instrumento archivístico en el cual se registran la definición de las series y subseries documentales que produce una entidad en cumplimiento de sus funciones.</t>
  </si>
  <si>
    <t>http://www.eru.gov.co/transparencia</t>
  </si>
  <si>
    <t xml:space="preserve">N/A </t>
  </si>
  <si>
    <t>Cuadro de Clasificación Documental CCD</t>
  </si>
  <si>
    <t>Son instrumentos archivísticos que reflejan la jerarquización dada a la documentación que produce una entidad, por medio de secciones, subsecciones, series y subseries. Cartilla de clasificación documental</t>
  </si>
  <si>
    <t>Plan Institucional de Archivos PINAR</t>
  </si>
  <si>
    <t xml:space="preserve">Plan Institucional de Archivos </t>
  </si>
  <si>
    <t>Instrumento archivístico que plasma la planeación de la función archivística, en articulación con los planes y proyectos estratégicos de las entidades.</t>
  </si>
  <si>
    <t>Publicada :  http://www.eru.gov.co/transparencia</t>
  </si>
  <si>
    <t>Programa de Gestión Documental PGD</t>
  </si>
  <si>
    <t xml:space="preserve">Programa de Gestión Documental </t>
  </si>
  <si>
    <t>Instrumento archivístico que permite establecer los componentes de la Gestión Documental, desde la planeación, producción, gestión, trámite, organización, transferencias y disposición final de los documentos, a partir de la valoración y/o. Optimiza la trazabilidad de la información producida en las diferentes etapas del ciclo vital del documento independientemente del medio de registro y almacenamiento, atendiendo la necesidad de mejora continua del proceso de gestión documental; plantea actividades para ejecutar en las etapas de creación, mantenimiento, difusión y administración de documentos</t>
  </si>
  <si>
    <t xml:space="preserve">Tablas de Control de Acceso </t>
  </si>
  <si>
    <t>Listado de series y subseries documentales en el cual se identifican sus condiciones de acceso y restricción.</t>
  </si>
  <si>
    <t>Tablas de Retención Documental TRD</t>
  </si>
  <si>
    <t xml:space="preserve">Tablas de Retención Documental </t>
  </si>
  <si>
    <t>Agrupación documental en la que se conservan los documentos mediante los cuales se registra la relaboración, actualización y trámite de convalidación de las Tablas de Retención Documental de una entidad.</t>
  </si>
  <si>
    <t xml:space="preserve">Tablas de Valoración Documental TVD </t>
  </si>
  <si>
    <t xml:space="preserve">Tablas de Valoración Documental </t>
  </si>
  <si>
    <t>Agrupación documental en la que se conservan los documentos mediante los cuales se registra la relaboración, actualización y trámite de convalidación de las Tablas de Valoración Documental de una entidad.</t>
  </si>
  <si>
    <t xml:space="preserve">INFORMES </t>
  </si>
  <si>
    <t xml:space="preserve">Informes de Seguimiento al Cumplimiento de la Normativa Archivística </t>
  </si>
  <si>
    <t xml:space="preserve">El Informe de visita de seguimiento al cumplimiento de la Normatividad Archivística
se desarrolla por la Dirección de Archivo Distrital de Bogotá, en atención a las
facultades otorgadas al Consejo Distrital de Archivos por el Decreto 2578 de 2012
artículo 9 “Funciones de los Consejos Departamentales y Distritales de Archivos”,
numeral 2 “Hacer seguimiento al cumplimiento de las políticas y normas
archivísticas”, compilado en el Decreto 1080 de 2015 artículo 2.8.2.1.9, numeral 2. </t>
  </si>
  <si>
    <t xml:space="preserve">INVENTARIOS </t>
  </si>
  <si>
    <t xml:space="preserve">Inventarios Documentales </t>
  </si>
  <si>
    <t>Instrumento archivístico de control y recuperación que describe de manera exacta y precisa las series o asuntos de los documentos que se encuentran en el Archivo Central y de Gestión.</t>
  </si>
  <si>
    <t xml:space="preserve">Índice de Información Clasificada y Reservada </t>
  </si>
  <si>
    <t>El Índice de Información Clasificada y Reservada es el inventario de la información pública generada, obtenida, adquirida o controlada por el sujeto obligado, en calidad de tal, que ha sido calificada como clasificada o reservada.</t>
  </si>
  <si>
    <t xml:space="preserve">Modelo de Requisitos para la Gestión de Documentos Electrónicos de Archivo MOREQ </t>
  </si>
  <si>
    <t>Describe y define los requisitos a tomar en consideración para una correcta gestión de documentos electrónicos de archivo, así como también incide especialmente en los requisitos funcionales para tal gestión mediante un Sistema de Gestión de Documentos Electrónicos de Archivo (SGDEA).</t>
  </si>
  <si>
    <t xml:space="preserve">Plan de transferencias primarias y/o secundarias </t>
  </si>
  <si>
    <t>Registro del proceso técnico, administrativo y legal mediante el cual se trasladan los documentos  del archivo de gestión  al archivo central y/o del archivo central al archivo de Bogotá,  según los tiempos de retención establecidos en tablas de retención documental. Artículo 2.8.2.9.3 del Decreto 1080 de 2015.</t>
  </si>
  <si>
    <t xml:space="preserve">SISTEMA INTEGRADO DE CONSERVACIÓN </t>
  </si>
  <si>
    <t xml:space="preserve">Plan de Conservación Documental </t>
  </si>
  <si>
    <t>Documento donde se establecen las acciones a corto, mediano y largo plazo que tienen como fin implementar los programas, procesos y procedimientos, tendientes a mantener las características físicas y funcionales de los documentos de archivo conservan con sus características de autenticidad, integridad, inalterabilidad, originalidad, fiabilidad y disponibilidad a través del tiempo</t>
  </si>
  <si>
    <t>\\192.168.10.203\Institucional\SGC</t>
  </si>
  <si>
    <t>Carpeta compartida</t>
  </si>
  <si>
    <t xml:space="preserve">Acta de Comité de Inventarios </t>
  </si>
  <si>
    <t>La serie y subsidie denominada actas del Comité de Inventarios tiene como objetivo principal establecer planes y programas al interior de la entidad que permitan mantener actualizados los inventarios de la misma y que apoye al responsable del Almacén e Inventarios en ejecutar políticas, normas y procedimientos relativos a la conservación, seguridad y distribución de bienes, al sistema de inventario físico y manejo del almacén y en promover su aplicación en las dependencias de la entidad.</t>
  </si>
  <si>
    <t xml:space="preserve">COMPROBANTES DE ALMACÉN </t>
  </si>
  <si>
    <t xml:space="preserve">Comprobante de Baja de Bienes de Almacén </t>
  </si>
  <si>
    <t>Es la agrupación documental mediante la cual se refleja el proceso de retirar definitivamente un bien, tanto físicamente, como de los registros contables e inventarios que forman parte del patrimonio de la entidad</t>
  </si>
  <si>
    <t xml:space="preserve">No </t>
  </si>
  <si>
    <t xml:space="preserve">Comprobante de Egreso de Bienes de Almacén </t>
  </si>
  <si>
    <t>El comprobante de egreso acredita la salida material y real de un bien o elemento del almacén, de tal forma que se cuenta con un soporte para legalizar los registros en almacén y efectuar los asientos de contabilidad</t>
  </si>
  <si>
    <t xml:space="preserve">Comprobantes de Ingreso de Almacén </t>
  </si>
  <si>
    <t>Documento oficial que acredita el ingreso material y real de un bien o elemento al almacén de la entidad, constituyéndose así en el soporte para legalizar los registros en inventario y efectuar los asientos de contabilidad.</t>
  </si>
  <si>
    <t>COMPROBANTES DE ALMACEN</t>
  </si>
  <si>
    <t>Comprobantes de Egreso de Bienes de Almacén</t>
  </si>
  <si>
    <t>Programa Seguros Generales</t>
  </si>
  <si>
    <t>Matriz formato Excel en la cual se registran las pólizas de los seguros adquiridos, costos y vigencia.</t>
  </si>
  <si>
    <t>Seguimiento y Control del programa de seguros</t>
  </si>
  <si>
    <t>Comprobantes de Ingreso de Bienes de Almacén</t>
  </si>
  <si>
    <t>Base de datos tarjetas de acceso proximidad</t>
  </si>
  <si>
    <t>Base de Datos  la cual se registra y controla la asignación de las  tarjetas de acceso y permisos que contiene, nombre y apellidos, CC, código y No. tarjeta, fecha de finalización de contrato.</t>
  </si>
  <si>
    <t>Control de acceso a las instalaciones físicas</t>
  </si>
  <si>
    <t xml:space="preserve">HISTORIAL DE VEHICULOS </t>
  </si>
  <si>
    <t>Historial de vehículos</t>
  </si>
  <si>
    <t xml:space="preserve">La agrupación documental evidencia las actividades administrativas realizadas para el control, seguimiento y optimización del uso del parque automotor. </t>
  </si>
  <si>
    <t>Informes de Austeridad del Gasto</t>
  </si>
  <si>
    <t>Archivos electrónicos  procesos precontractuales de servicios logísticos.</t>
  </si>
  <si>
    <t>Carpetas electrónicas: Contiene archivos electrónicos ( estudios previos, estudios mercado, fichas técnicas, ejecución y pagos),  en diferentes formatos: Word, Excel, Word, pdf, como línea base de los procesos de contratos de servicios logísticos.</t>
  </si>
  <si>
    <t xml:space="preserve">Información y soportes de la ejecución de os contratos </t>
  </si>
  <si>
    <t xml:space="preserve">Control Contratos  Servicios Logísticos </t>
  </si>
  <si>
    <t>Matriz en formato Excel en la cual se registran los datos para el seguimiento de los contratos relacionados con el proceso de servicios logísticos</t>
  </si>
  <si>
    <t>Seguimiento Ejecución Contratos</t>
  </si>
  <si>
    <t xml:space="preserve">Austeridad del Gasto  </t>
  </si>
  <si>
    <t>Matriz formato Excel en la cual se registran los gastos anuales asociados a los rubros definidos en el decreto y resolución de Austeridad del Gasto, insumo para la presentación de los informe trimestrales par control interno y Sector Hábitat.</t>
  </si>
  <si>
    <t>Registro de datos soportes para informes internos y externos</t>
  </si>
  <si>
    <t>INSTRUMENTOS DE CONTROL</t>
  </si>
  <si>
    <t>Control y Gestión del Parque Automotor</t>
  </si>
  <si>
    <t>Seguimiento Plan Estratégico Seguridad Vial</t>
  </si>
  <si>
    <t>Carpeta:  archivos electrónicos de seguimiento lineamientos Plan Seguridad vial ( Documentos técnicos de los conductores y de los vehículos) -  matriz Excel y soportes.</t>
  </si>
  <si>
    <t>Seguimiento y cumplimiento normas de seguridad vial</t>
  </si>
  <si>
    <t>INVENTARIOS</t>
  </si>
  <si>
    <t>Inventarios de Bienes Muebles</t>
  </si>
  <si>
    <t>Inventarios de la empresa por responsable</t>
  </si>
  <si>
    <t>Módulo de Inventarios del Sistema Administrativo y Financiero JSP7 que contiene la información de activos asignados por nombres, apellidos y numero de cédula.</t>
  </si>
  <si>
    <t>Control de inventarios</t>
  </si>
  <si>
    <t>Actas del Comité Paritario de Seguridad y Salud en el Trabajo (COPASST)</t>
  </si>
  <si>
    <t>hacen referencia a un documento que reflejan el desarrollo de reuniones en las que se establecen compromisos, decisiones y actividades relativas al Comité de Paritario de Seguridad y Salud en el Trabajo</t>
  </si>
  <si>
    <t xml:space="preserve">Subgerencia de Gestión Corporativa - Proceso de Gestión del Talento Humano </t>
  </si>
  <si>
    <t>Información Pública Reservada</t>
  </si>
  <si>
    <t>Se pueden entregar datos básicos estadísticos o informativos</t>
  </si>
  <si>
    <t>Manejo de riesgo biológico</t>
  </si>
  <si>
    <t>HISTORIAS LABORALES</t>
  </si>
  <si>
    <t>Historias Laborales</t>
  </si>
  <si>
    <t>Es un resumen escrito y ordenado de la formación educativa y experiencia laboral de una persona, así como todos los documentos de carácter administrativo relacionados con el vínculo laboral que se establece entre un funcionario y la Empresa.</t>
  </si>
  <si>
    <t>Información Pública Clasificada</t>
  </si>
  <si>
    <t>Numeral 3 del artículo 24 de la Ley 1755 de 2015, puede ser “reservada” la información que involucre los derechos privacidad y a la intimidad que esté incluida en hojas de vida, historia laboral y expedientes pensionales, entre otros.</t>
  </si>
  <si>
    <t>Históricos de vinculaciones laborales</t>
  </si>
  <si>
    <t>información</t>
  </si>
  <si>
    <t>Ausentismos</t>
  </si>
  <si>
    <t>Detalle de las ausencias presentadas por los funcionarios de la empresa</t>
  </si>
  <si>
    <t>Hoja de calculo</t>
  </si>
  <si>
    <t>Registro y control de las causas por las cuales se ausentan los funcionarios de la empresa</t>
  </si>
  <si>
    <t>software</t>
  </si>
  <si>
    <t>Sistema de información Distrital del Empleo y la Administración Pública (SIDEAP)</t>
  </si>
  <si>
    <t>Es un instrumento integral de almacenamiento de información de los servidores, colaboradores y entidades del Distrito Capital.</t>
  </si>
  <si>
    <t>Plataforma del DASCD</t>
  </si>
  <si>
    <t>Departamento Administrativo de Servicio Civil Distrital</t>
  </si>
  <si>
    <t>Administración del personal vinculado a la Empresa</t>
  </si>
  <si>
    <t>LEGALIZACIONES</t>
  </si>
  <si>
    <t>Legalizaciones de Viáticos</t>
  </si>
  <si>
    <t>LINEAMIENTOS EMERGENCIA SANITARIA COVID-19</t>
  </si>
  <si>
    <t xml:space="preserve"> 
Lineamientos emergencia sanitaria covid-19
Seguimiento diario a condiciones de salud de colaboradores</t>
  </si>
  <si>
    <t>Reporte del estado de salud de los colaboradores</t>
  </si>
  <si>
    <t>Manuales específicos de funciones, requisitos y competencias laborales</t>
  </si>
  <si>
    <t>NOMINA</t>
  </si>
  <si>
    <t>Terceros de Nómina</t>
  </si>
  <si>
    <t>Información relativa a los funcionarios y proveedores inherentes a la nómina de la Empresa</t>
  </si>
  <si>
    <t>Reporte del Sistema JSP7 Gobierno</t>
  </si>
  <si>
    <t>Liquidación y pago de la nómina</t>
  </si>
  <si>
    <t>Reglamentos internos de trabajo</t>
  </si>
  <si>
    <t>Plan Estratégico de Seguridad Vial</t>
  </si>
  <si>
    <t>Plan Estratégico de Talento Humano</t>
  </si>
  <si>
    <t>Información Sociodemográfica de los colaboradores</t>
  </si>
  <si>
    <t>Características generales de los colaboradores, las cuales son insumo para la planeación, ejecución y evaluación del Plan Estratégico de Talento Humano</t>
  </si>
  <si>
    <t>Ley 1581 de 2012, Artículo 5°. Datos sensibles. Para los propósitos de la presente ley,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los datos biométricos.</t>
  </si>
  <si>
    <t>Planeación, Ejecución y Evaluación del Plan Estratégico de Talento Humano</t>
  </si>
  <si>
    <t>contiene las rutas que integran la dimensión del Talento Humano del MIPG, detalla la planeación, desarrollo y evaluación de las políticas, planes, estrategias y cronogramas que la Empresa de Renovación y Desarrollo Urbano de Bogotá desarrolla en las etapas del ciclo de vida laboral para mejorar la calidad de vida, conocimientos, capacidades y habilidades de sus servidores en una cultura de integridad y ética del servicio público. Contiene el Plan Institucional de Capacitación, el Plan de Bienestar Social, el Plan de Trabajo del Sistema de Seguridad y Salud en el Trabajo y el Plan de Acción de Integridad.</t>
  </si>
  <si>
    <t xml:space="preserve">Plan de Prevención, Preparación y Respuesta ante Emergencias </t>
  </si>
  <si>
    <t>se refiere a la prevención, preparación y respuesta ante emergencias. Establece el plan de acción en caso de presentarse alguna emergencia en las sedes de la empresa, también contiene la evidencia de la conformación de la brigada de emergencias, capacitación a la misma y evidencia de las acciones de preparación y respuesta ante emergencias que se ejecuten en la Empresa.</t>
  </si>
  <si>
    <t>INSTRUMENTOS DE INFORMACIÓN PÚBLICA VIGENCIA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</si>
</sst>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2">
    <font>
      <sz val="11"/>
      <color theme="1"/>
      <name val="Calibri"/>
      <family val="2"/>
      <scheme val="minor"/>
    </font>
    <font>
      <sz val="11"/>
      <color rgb="FF202124"/>
      <name val="Arial"/>
      <family val="2"/>
    </font>
    <font>
      <b/>
      <sz val="11"/>
      <color theme="1"/>
      <name val="Calibri"/>
      <family val="2"/>
      <scheme val="minor"/>
    </font>
    <font>
      <sz val="9"/>
      <color rgb="FF202124"/>
      <name val="Arial"/>
      <family val="2"/>
    </font>
    <font>
      <sz val="12"/>
      <color rgb="FF202124"/>
      <name val="Times New Roman"/>
      <family val="1"/>
    </font>
    <font>
      <sz val="12"/>
      <color rgb="FFD93025"/>
      <name val="Times New Roman"/>
      <family val="1"/>
    </font>
    <font>
      <u/>
      <sz val="11"/>
      <color theme="10"/>
      <name val="Calibri"/>
      <family val="2"/>
      <scheme val="minor"/>
    </font>
    <font>
      <sz val="9"/>
      <color indexed="81"/>
      <name val="Tahoma"/>
      <family val="2"/>
    </font>
    <font>
      <b/>
      <sz val="9"/>
      <color indexed="81"/>
      <name val="Tahoma"/>
      <family val="2"/>
    </font>
    <font>
      <b/>
      <sz val="11"/>
      <name val="Calibri"/>
      <family val="2"/>
      <scheme val="minor"/>
    </font>
    <font>
      <b/>
      <sz val="11"/>
      <color theme="0"/>
      <name val="Calibri"/>
      <family val="2"/>
      <scheme val="minor"/>
    </font>
    <font>
      <b/>
      <sz val="11"/>
      <color rgb="FF202124"/>
      <name val="Arial"/>
      <family val="2"/>
    </font>
    <font>
      <b/>
      <sz val="12"/>
      <color rgb="FF202124"/>
      <name val="Times New Roman"/>
      <family val="1"/>
    </font>
    <font>
      <b/>
      <sz val="11"/>
      <color rgb="FFFFC000"/>
      <name val="Calibri"/>
      <family val="2"/>
      <scheme val="minor"/>
    </font>
    <font>
      <b/>
      <sz val="11"/>
      <color rgb="FFFF0000"/>
      <name val="Calibri"/>
      <family val="2"/>
      <scheme val="minor"/>
    </font>
    <font>
      <b/>
      <sz val="11"/>
      <color rgb="FF00B050"/>
      <name val="Calibri"/>
      <family val="2"/>
      <scheme val="minor"/>
    </font>
    <font>
      <b/>
      <sz val="11"/>
      <color rgb="FF0070C0"/>
      <name val="Calibri"/>
      <family val="2"/>
      <scheme val="minor"/>
    </font>
    <font>
      <sz val="11"/>
      <name val="Calibri"/>
      <family val="2"/>
      <scheme val="minor"/>
    </font>
    <font>
      <sz val="10"/>
      <color rgb="FF202124"/>
      <name val="Arial"/>
      <family val="2"/>
    </font>
    <font>
      <sz val="11"/>
      <color rgb="FFFF0000"/>
      <name val="Calibri"/>
      <family val="2"/>
      <scheme val="minor"/>
    </font>
    <font>
      <sz val="11"/>
      <color theme="0"/>
      <name val="Calibri"/>
      <family val="2"/>
      <scheme val="minor"/>
    </font>
    <font>
      <sz val="18"/>
      <name val="Arial"/>
      <family val="2"/>
    </font>
    <font>
      <b/>
      <sz val="20"/>
      <color rgb="FF000000"/>
      <name val="Arial Narrow"/>
      <family val="2"/>
    </font>
    <font>
      <sz val="20"/>
      <color rgb="FF000000"/>
      <name val="Arial Narrow"/>
      <family val="2"/>
    </font>
    <font>
      <sz val="20"/>
      <color rgb="FFFFFFFF"/>
      <name val="Arial Narrow"/>
      <family val="2"/>
    </font>
    <font>
      <b/>
      <sz val="18"/>
      <color theme="1"/>
      <name val="Arial Narrow"/>
      <family val="2"/>
    </font>
    <font>
      <b/>
      <sz val="11"/>
      <color theme="1"/>
      <name val="Arial Narrow"/>
      <family val="2"/>
    </font>
    <font>
      <b/>
      <sz val="26"/>
      <color theme="1"/>
      <name val="Arial Narrow"/>
      <family val="2"/>
    </font>
    <font>
      <sz val="24"/>
      <name val="Arial"/>
      <family val="2"/>
    </font>
    <font>
      <b/>
      <sz val="24"/>
      <color rgb="FF000000"/>
      <name val="Arial Narrow"/>
      <family val="2"/>
    </font>
    <font>
      <sz val="26"/>
      <color rgb="FF000000"/>
      <name val="Arial Narrow"/>
      <family val="2"/>
    </font>
    <font>
      <sz val="26"/>
      <color rgb="FFFFFFFF"/>
      <name val="Arial Narrow"/>
      <family val="2"/>
    </font>
    <font>
      <sz val="16"/>
      <color rgb="FF000000"/>
      <name val="Arial Narrow"/>
      <family val="2"/>
    </font>
    <font>
      <sz val="16"/>
      <color rgb="FFFF0000"/>
      <name val="Arial Narrow"/>
      <family val="2"/>
    </font>
    <font>
      <sz val="16"/>
      <color rgb="FFFF0000"/>
      <name val="Calibri"/>
      <family val="2"/>
      <scheme val="minor"/>
    </font>
    <font>
      <sz val="11"/>
      <color rgb="FF030303"/>
      <name val="Arial"/>
      <family val="2"/>
    </font>
    <font>
      <sz val="11"/>
      <color theme="1"/>
      <name val="Calibri"/>
      <family val="2"/>
      <scheme val="minor"/>
    </font>
    <font>
      <sz val="10"/>
      <color rgb="FF000000"/>
      <name val="Arial"/>
      <family val="2"/>
    </font>
    <font>
      <sz val="10"/>
      <color rgb="FF000000"/>
      <name val="Arial"/>
      <family val="2"/>
    </font>
    <font>
      <sz val="11"/>
      <color rgb="FF000000"/>
      <name val="Calibri"/>
      <family val="2"/>
    </font>
    <font>
      <sz val="11"/>
      <color rgb="FFFFFFFF"/>
      <name val="Calibri"/>
      <family val="2"/>
    </font>
    <font>
      <sz val="10"/>
      <name val="Arial"/>
      <family val="2"/>
    </font>
    <font>
      <sz val="11"/>
      <color rgb="FF000000"/>
      <name val="'Calibri'"/>
    </font>
    <font>
      <sz val="11"/>
      <color rgb="FF365F91"/>
      <name val="Calibri"/>
      <family val="2"/>
    </font>
    <font>
      <b/>
      <sz val="9"/>
      <color rgb="FF000000"/>
      <name val="Calibri"/>
      <family val="2"/>
    </font>
    <font>
      <sz val="9"/>
      <color rgb="FF000000"/>
      <name val="Calibri"/>
      <family val="2"/>
    </font>
    <font>
      <sz val="9"/>
      <name val="Arial"/>
      <family val="2"/>
    </font>
    <font>
      <b/>
      <sz val="11"/>
      <color theme="1"/>
      <name val="Arial"/>
      <family val="2"/>
    </font>
    <font>
      <sz val="11"/>
      <name val="Arial"/>
      <family val="2"/>
    </font>
    <font>
      <sz val="11"/>
      <name val="Calibri Light"/>
      <family val="2"/>
      <scheme val="major"/>
    </font>
    <font>
      <sz val="11"/>
      <name val="Calibri"/>
      <family val="2"/>
    </font>
    <font>
      <b/>
      <sz val="18"/>
      <color theme="1"/>
      <name val="Calibri"/>
      <family val="2"/>
      <scheme val="minor"/>
    </font>
  </fonts>
  <fills count="40">
    <fill>
      <patternFill patternType="none"/>
    </fill>
    <fill>
      <patternFill patternType="gray125"/>
    </fill>
    <fill>
      <patternFill patternType="solid">
        <fgColor rgb="FFFF0000"/>
        <bgColor indexed="64"/>
      </patternFill>
    </fill>
    <fill>
      <patternFill patternType="solid">
        <fgColor rgb="FFFFFF00"/>
        <bgColor indexed="64"/>
      </patternFill>
    </fill>
    <fill>
      <patternFill patternType="solid">
        <fgColor rgb="FF00B050"/>
        <bgColor indexed="64"/>
      </patternFill>
    </fill>
    <fill>
      <patternFill patternType="solid">
        <fgColor theme="5" tint="0.79998168889431442"/>
        <bgColor theme="5" tint="0.79998168889431442"/>
      </patternFill>
    </fill>
    <fill>
      <patternFill patternType="solid">
        <fgColor theme="4"/>
        <bgColor theme="4"/>
      </patternFill>
    </fill>
    <fill>
      <patternFill patternType="solid">
        <fgColor theme="4" tint="0.79998168889431442"/>
        <bgColor theme="4" tint="0.79998168889431442"/>
      </patternFill>
    </fill>
    <fill>
      <patternFill patternType="solid">
        <fgColor theme="5"/>
        <bgColor indexed="64"/>
      </patternFill>
    </fill>
    <fill>
      <patternFill patternType="solid">
        <fgColor rgb="FF92D050"/>
        <bgColor indexed="64"/>
      </patternFill>
    </fill>
    <fill>
      <patternFill patternType="solid">
        <fgColor theme="9"/>
        <bgColor theme="9"/>
      </patternFill>
    </fill>
    <fill>
      <patternFill patternType="solid">
        <fgColor theme="9" tint="0.79998168889431442"/>
        <bgColor theme="9" tint="0.79998168889431442"/>
      </patternFill>
    </fill>
    <fill>
      <patternFill patternType="solid">
        <fgColor theme="5"/>
        <bgColor theme="5"/>
      </patternFill>
    </fill>
    <fill>
      <patternFill patternType="solid">
        <fgColor theme="0" tint="-0.14999847407452621"/>
        <bgColor theme="0" tint="-0.14999847407452621"/>
      </patternFill>
    </fill>
    <fill>
      <patternFill patternType="solid">
        <fgColor theme="1"/>
        <bgColor theme="1"/>
      </patternFill>
    </fill>
    <fill>
      <patternFill patternType="solid">
        <fgColor theme="9" tint="0.59999389629810485"/>
        <bgColor theme="9" tint="0.59999389629810485"/>
      </patternFill>
    </fill>
    <fill>
      <patternFill patternType="solid">
        <fgColor theme="0"/>
        <bgColor indexed="64"/>
      </patternFill>
    </fill>
    <fill>
      <patternFill patternType="solid">
        <fgColor theme="0"/>
        <bgColor theme="5"/>
      </patternFill>
    </fill>
    <fill>
      <patternFill patternType="solid">
        <fgColor theme="0"/>
        <bgColor theme="5" tint="0.79998168889431442"/>
      </patternFill>
    </fill>
    <fill>
      <patternFill patternType="solid">
        <fgColor theme="0"/>
        <bgColor theme="9" tint="0.79998168889431442"/>
      </patternFill>
    </fill>
    <fill>
      <patternFill patternType="solid">
        <fgColor rgb="FFBFBFBF"/>
        <bgColor indexed="64"/>
      </patternFill>
    </fill>
    <fill>
      <patternFill patternType="solid">
        <fgColor rgb="FFFFFF66"/>
        <bgColor indexed="64"/>
      </patternFill>
    </fill>
    <fill>
      <patternFill patternType="solid">
        <fgColor rgb="FFFFC000"/>
        <bgColor indexed="64"/>
      </patternFill>
    </fill>
    <fill>
      <patternFill patternType="solid">
        <fgColor theme="2"/>
        <bgColor indexed="64"/>
      </patternFill>
    </fill>
    <fill>
      <patternFill patternType="solid">
        <fgColor theme="5" tint="0.79998168889431442"/>
        <bgColor indexed="64"/>
      </patternFill>
    </fill>
    <fill>
      <patternFill patternType="solid">
        <fgColor theme="9" tint="0.59999389629810485"/>
        <bgColor indexed="64"/>
      </patternFill>
    </fill>
    <fill>
      <patternFill patternType="solid">
        <fgColor rgb="FF17375D"/>
        <bgColor rgb="FF17375D"/>
      </patternFill>
    </fill>
    <fill>
      <patternFill patternType="solid">
        <fgColor rgb="FFFFFFFF"/>
        <bgColor rgb="FFFFFFFF"/>
      </patternFill>
    </fill>
    <fill>
      <patternFill patternType="solid">
        <fgColor rgb="FF365F91"/>
        <bgColor rgb="FF365F91"/>
      </patternFill>
    </fill>
    <fill>
      <patternFill patternType="solid">
        <fgColor rgb="FF272727"/>
        <bgColor rgb="FF272727"/>
      </patternFill>
    </fill>
    <fill>
      <patternFill patternType="solid">
        <fgColor theme="9" tint="0.39997558519241921"/>
        <bgColor theme="9"/>
      </patternFill>
    </fill>
    <fill>
      <patternFill patternType="solid">
        <fgColor theme="2" tint="-9.9978637043366805E-2"/>
        <bgColor theme="9"/>
      </patternFill>
    </fill>
    <fill>
      <patternFill patternType="solid">
        <fgColor theme="4" tint="0.39997558519241921"/>
        <bgColor indexed="64"/>
      </patternFill>
    </fill>
    <fill>
      <patternFill patternType="solid">
        <fgColor theme="4" tint="0.39997558519241921"/>
        <bgColor theme="9"/>
      </patternFill>
    </fill>
    <fill>
      <patternFill patternType="solid">
        <fgColor theme="4" tint="0.39997558519241921"/>
        <bgColor theme="9" tint="0.79998168889431442"/>
      </patternFill>
    </fill>
    <fill>
      <patternFill patternType="solid">
        <fgColor theme="9" tint="0.39997558519241921"/>
        <bgColor theme="9" tint="0.79998168889431442"/>
      </patternFill>
    </fill>
    <fill>
      <patternFill patternType="solid">
        <fgColor theme="6" tint="0.39997558519241921"/>
        <bgColor indexed="64"/>
      </patternFill>
    </fill>
    <fill>
      <patternFill patternType="solid">
        <fgColor theme="9" tint="0.39997558519241921"/>
        <bgColor indexed="64"/>
      </patternFill>
    </fill>
    <fill>
      <patternFill patternType="solid">
        <fgColor theme="0"/>
        <bgColor theme="9"/>
      </patternFill>
    </fill>
    <fill>
      <patternFill patternType="solid">
        <fgColor theme="0"/>
        <bgColor rgb="FFE2EFD9"/>
      </patternFill>
    </fill>
  </fills>
  <borders count="55">
    <border>
      <left/>
      <right/>
      <top/>
      <bottom/>
      <diagonal/>
    </border>
    <border>
      <left style="thin">
        <color indexed="64"/>
      </left>
      <right style="thin">
        <color indexed="64"/>
      </right>
      <top style="thin">
        <color indexed="64"/>
      </top>
      <bottom style="thin">
        <color indexed="64"/>
      </bottom>
      <diagonal/>
    </border>
    <border>
      <left/>
      <right/>
      <top style="thin">
        <color theme="5" tint="0.39997558519241921"/>
      </top>
      <bottom style="thin">
        <color theme="5" tint="0.39997558519241921"/>
      </bottom>
      <diagonal/>
    </border>
    <border>
      <left style="thin">
        <color theme="1"/>
      </left>
      <right style="thin">
        <color theme="1"/>
      </right>
      <top style="thin">
        <color theme="1"/>
      </top>
      <bottom style="thin">
        <color theme="1"/>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theme="5" tint="0.39997558519241921"/>
      </top>
      <bottom style="thin">
        <color indexed="64"/>
      </bottom>
      <diagonal/>
    </border>
    <border>
      <left style="thin">
        <color indexed="64"/>
      </left>
      <right style="thin">
        <color indexed="64"/>
      </right>
      <top style="thin">
        <color theme="5" tint="0.39997558519241921"/>
      </top>
      <bottom style="thin">
        <color indexed="64"/>
      </bottom>
      <diagonal/>
    </border>
    <border>
      <left style="thin">
        <color indexed="64"/>
      </left>
      <right style="medium">
        <color indexed="64"/>
      </right>
      <top style="thin">
        <color theme="5" tint="0.39997558519241921"/>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thin">
        <color theme="4" tint="0.39997558519241921"/>
      </left>
      <right/>
      <top/>
      <bottom style="thin">
        <color theme="4" tint="0.39997558519241921"/>
      </bottom>
      <diagonal/>
    </border>
    <border>
      <left/>
      <right/>
      <top/>
      <bottom style="thin">
        <color theme="4" tint="0.39997558519241921"/>
      </bottom>
      <diagonal/>
    </border>
    <border>
      <left/>
      <right style="thin">
        <color theme="4" tint="0.39997558519241921"/>
      </right>
      <top/>
      <bottom style="thin">
        <color theme="4" tint="0.39997558519241921"/>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diagonal/>
    </border>
    <border>
      <left style="dotted">
        <color rgb="FFF79646"/>
      </left>
      <right style="dotted">
        <color rgb="FFF79646"/>
      </right>
      <top/>
      <bottom style="dotted">
        <color rgb="FFF79646"/>
      </bottom>
      <diagonal/>
    </border>
    <border>
      <left style="dotted">
        <color rgb="FFF79646"/>
      </left>
      <right style="dotted">
        <color rgb="FFF79646"/>
      </right>
      <top style="dotted">
        <color rgb="FFF79646"/>
      </top>
      <bottom style="dotted">
        <color rgb="FFF79646"/>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rgb="FF17375D"/>
      </left>
      <right/>
      <top style="thin">
        <color rgb="FF17375D"/>
      </top>
      <bottom/>
      <diagonal/>
    </border>
    <border>
      <left/>
      <right/>
      <top style="thin">
        <color rgb="FF17375D"/>
      </top>
      <bottom/>
      <diagonal/>
    </border>
    <border>
      <left style="thin">
        <color rgb="FF17375D"/>
      </left>
      <right/>
      <top/>
      <bottom/>
      <diagonal/>
    </border>
    <border>
      <left/>
      <right style="thin">
        <color rgb="FF17375D"/>
      </right>
      <top/>
      <bottom/>
      <diagonal/>
    </border>
    <border>
      <left/>
      <right/>
      <top style="thin">
        <color rgb="FF000000"/>
      </top>
      <bottom style="thin">
        <color rgb="FF000000"/>
      </bottom>
      <diagonal/>
    </border>
    <border>
      <left/>
      <right/>
      <top/>
      <bottom style="thin">
        <color rgb="FF000000"/>
      </bottom>
      <diagonal/>
    </border>
    <border>
      <left style="thin">
        <color rgb="FF17375D"/>
      </left>
      <right/>
      <top/>
      <bottom style="thin">
        <color rgb="FF17375D"/>
      </bottom>
      <diagonal/>
    </border>
    <border>
      <left/>
      <right/>
      <top/>
      <bottom style="thin">
        <color rgb="FF17375D"/>
      </bottom>
      <diagonal/>
    </border>
    <border>
      <left/>
      <right style="thin">
        <color rgb="FF17375D"/>
      </right>
      <top/>
      <bottom style="thin">
        <color rgb="FF17375D"/>
      </bottom>
      <diagonal/>
    </border>
    <border>
      <left style="thin">
        <color rgb="FF17375D"/>
      </left>
      <right style="thin">
        <color rgb="FF17375D"/>
      </right>
      <top style="thin">
        <color rgb="FF17375D"/>
      </top>
      <bottom/>
      <diagonal/>
    </border>
    <border>
      <left style="thin">
        <color rgb="FF17375D"/>
      </left>
      <right style="thin">
        <color rgb="FF17375D"/>
      </right>
      <top/>
      <bottom/>
      <diagonal/>
    </border>
    <border>
      <left style="thin">
        <color rgb="FF17375D"/>
      </left>
      <right style="thin">
        <color rgb="FF17375D"/>
      </right>
      <top/>
      <bottom style="thin">
        <color rgb="FF17375D"/>
      </bottom>
      <diagonal/>
    </border>
    <border>
      <left style="thin">
        <color rgb="FFDD7E6B"/>
      </left>
      <right style="thin">
        <color rgb="FFDD7E6B"/>
      </right>
      <top style="thin">
        <color rgb="FFDD7E6B"/>
      </top>
      <bottom style="thin">
        <color rgb="FFDD7E6B"/>
      </bottom>
      <diagonal/>
    </border>
    <border>
      <left/>
      <right/>
      <top/>
      <bottom style="thin">
        <color indexed="64"/>
      </bottom>
      <diagonal/>
    </border>
    <border>
      <left style="thin">
        <color indexed="64"/>
      </left>
      <right style="thin">
        <color indexed="64"/>
      </right>
      <top/>
      <bottom/>
      <diagonal/>
    </border>
    <border>
      <left style="thin">
        <color theme="9" tint="-0.24994659260841701"/>
      </left>
      <right style="thin">
        <color theme="9" tint="-0.24994659260841701"/>
      </right>
      <top style="thin">
        <color theme="9" tint="-0.24994659260841701"/>
      </top>
      <bottom/>
      <diagonal/>
    </border>
    <border>
      <left style="thin">
        <color theme="9" tint="-0.24994659260841701"/>
      </left>
      <right style="thin">
        <color theme="9" tint="-0.24994659260841701"/>
      </right>
      <top/>
      <bottom style="thin">
        <color theme="9" tint="-0.24994659260841701"/>
      </bottom>
      <diagonal/>
    </border>
  </borders>
  <cellStyleXfs count="5">
    <xf numFmtId="0" fontId="0" fillId="0" borderId="0"/>
    <xf numFmtId="0" fontId="6" fillId="0" borderId="0" applyNumberFormat="0" applyFill="0" applyBorder="0" applyAlignment="0" applyProtection="0"/>
    <xf numFmtId="0" fontId="37" fillId="0" borderId="0"/>
    <xf numFmtId="0" fontId="36" fillId="0" borderId="0"/>
    <xf numFmtId="0" fontId="38" fillId="0" borderId="0"/>
  </cellStyleXfs>
  <cellXfs count="283">
    <xf numFmtId="0" fontId="0" fillId="0" borderId="0" xfId="0"/>
    <xf numFmtId="0" fontId="1" fillId="0" borderId="0" xfId="0" applyFont="1"/>
    <xf numFmtId="0" fontId="0" fillId="0" borderId="0" xfId="0" applyAlignment="1">
      <alignment wrapText="1"/>
    </xf>
    <xf numFmtId="0" fontId="3" fillId="0" borderId="0" xfId="0" applyFont="1"/>
    <xf numFmtId="0" fontId="3" fillId="0" borderId="0" xfId="0" applyFont="1" applyAlignment="1">
      <alignment vertical="center"/>
    </xf>
    <xf numFmtId="0" fontId="4" fillId="0" borderId="0" xfId="0" applyFont="1"/>
    <xf numFmtId="0" fontId="0" fillId="0" borderId="0" xfId="0" applyAlignment="1">
      <alignment horizontal="center" vertical="center" wrapText="1"/>
    </xf>
    <xf numFmtId="0" fontId="1" fillId="0" borderId="0" xfId="0" applyFont="1" applyAlignment="1">
      <alignment wrapText="1"/>
    </xf>
    <xf numFmtId="0" fontId="1" fillId="2" borderId="0" xfId="0" applyFont="1" applyFill="1" applyAlignment="1">
      <alignment horizontal="center" vertical="center" wrapText="1"/>
    </xf>
    <xf numFmtId="0" fontId="1" fillId="3" borderId="0" xfId="0" applyFont="1" applyFill="1" applyAlignment="1">
      <alignment horizontal="center" vertical="center" wrapText="1"/>
    </xf>
    <xf numFmtId="0" fontId="1" fillId="4" borderId="0" xfId="0" applyFont="1" applyFill="1" applyAlignment="1">
      <alignment horizontal="center" vertical="center" wrapText="1"/>
    </xf>
    <xf numFmtId="0" fontId="1" fillId="0" borderId="0" xfId="0" applyFont="1" applyAlignment="1">
      <alignment horizontal="center" vertical="center" wrapText="1"/>
    </xf>
    <xf numFmtId="0" fontId="4" fillId="0" borderId="0" xfId="0" applyFont="1" applyAlignment="1">
      <alignment wrapText="1"/>
    </xf>
    <xf numFmtId="0" fontId="0" fillId="0" borderId="0" xfId="0" applyAlignment="1">
      <alignment horizontal="center"/>
    </xf>
    <xf numFmtId="0" fontId="6" fillId="0" borderId="0" xfId="1"/>
    <xf numFmtId="0" fontId="0" fillId="2" borderId="0" xfId="0" applyFill="1"/>
    <xf numFmtId="0" fontId="0" fillId="5" borderId="2" xfId="0" applyFill="1" applyBorder="1" applyAlignment="1">
      <alignment wrapText="1"/>
    </xf>
    <xf numFmtId="0" fontId="9" fillId="0" borderId="0" xfId="0" applyFont="1" applyAlignment="1">
      <alignment horizontal="center" vertical="center" wrapText="1"/>
    </xf>
    <xf numFmtId="0" fontId="0" fillId="0" borderId="0" xfId="0" applyAlignment="1">
      <alignment horizontal="center" vertical="center"/>
    </xf>
    <xf numFmtId="0" fontId="0" fillId="4" borderId="0" xfId="0" applyFill="1"/>
    <xf numFmtId="0" fontId="0" fillId="3" borderId="0" xfId="0" applyFill="1"/>
    <xf numFmtId="0" fontId="0" fillId="8" borderId="0" xfId="0" applyFill="1"/>
    <xf numFmtId="0" fontId="1" fillId="0" borderId="3" xfId="0" applyFont="1" applyBorder="1" applyAlignment="1">
      <alignment horizontal="center" vertical="center" wrapText="1"/>
    </xf>
    <xf numFmtId="0" fontId="0" fillId="0" borderId="3" xfId="0" applyBorder="1" applyAlignment="1">
      <alignment horizontal="center" vertical="center" wrapText="1"/>
    </xf>
    <xf numFmtId="0" fontId="1" fillId="13" borderId="3" xfId="0" applyFont="1" applyFill="1" applyBorder="1" applyAlignment="1">
      <alignment horizontal="center" vertical="center" wrapText="1"/>
    </xf>
    <xf numFmtId="0" fontId="0" fillId="13" borderId="3" xfId="0" applyFill="1" applyBorder="1" applyAlignment="1">
      <alignment horizontal="center" vertical="center" wrapText="1"/>
    </xf>
    <xf numFmtId="0" fontId="13" fillId="0" borderId="0" xfId="0" applyFont="1" applyAlignment="1">
      <alignment horizontal="center" vertical="center" wrapText="1"/>
    </xf>
    <xf numFmtId="0" fontId="14" fillId="0" borderId="0" xfId="0" applyFont="1" applyAlignment="1">
      <alignment horizontal="center" vertical="center" wrapText="1"/>
    </xf>
    <xf numFmtId="0" fontId="15" fillId="0" borderId="0" xfId="0" applyFont="1" applyAlignment="1">
      <alignment horizontal="center" vertical="center" wrapText="1"/>
    </xf>
    <xf numFmtId="0" fontId="16" fillId="0" borderId="0" xfId="0" applyFont="1" applyAlignment="1">
      <alignment horizontal="center" vertical="center" wrapText="1"/>
    </xf>
    <xf numFmtId="0" fontId="0" fillId="5" borderId="1" xfId="0" applyFill="1" applyBorder="1" applyAlignment="1">
      <alignment horizontal="left" vertical="center" wrapText="1"/>
    </xf>
    <xf numFmtId="0" fontId="0" fillId="0" borderId="1" xfId="0" applyBorder="1" applyAlignment="1">
      <alignment horizontal="left" vertical="center" wrapText="1"/>
    </xf>
    <xf numFmtId="0" fontId="0" fillId="0" borderId="5" xfId="0" applyBorder="1" applyAlignment="1">
      <alignment horizontal="center" vertical="center"/>
    </xf>
    <xf numFmtId="0" fontId="0" fillId="0" borderId="6" xfId="0" applyBorder="1" applyAlignment="1">
      <alignment horizontal="center" vertical="center"/>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left" vertical="center" wrapText="1"/>
    </xf>
    <xf numFmtId="0" fontId="0" fillId="0" borderId="9" xfId="0" applyBorder="1" applyAlignment="1">
      <alignment horizontal="center" vertical="center"/>
    </xf>
    <xf numFmtId="0" fontId="0" fillId="5" borderId="5" xfId="0" applyFill="1" applyBorder="1" applyAlignment="1">
      <alignment horizontal="center" vertical="center"/>
    </xf>
    <xf numFmtId="0" fontId="0" fillId="5" borderId="6" xfId="0" applyFill="1" applyBorder="1" applyAlignment="1">
      <alignment horizontal="center" vertical="center" wrapText="1"/>
    </xf>
    <xf numFmtId="0" fontId="0" fillId="5" borderId="7" xfId="0" applyFill="1" applyBorder="1" applyAlignment="1">
      <alignment horizontal="center" vertical="center" wrapText="1"/>
    </xf>
    <xf numFmtId="0" fontId="0" fillId="5" borderId="8" xfId="0" applyFill="1" applyBorder="1" applyAlignment="1">
      <alignment horizontal="left" vertical="center" wrapText="1"/>
    </xf>
    <xf numFmtId="0" fontId="0" fillId="5" borderId="9" xfId="0" applyFill="1" applyBorder="1" applyAlignment="1">
      <alignment horizontal="center" vertical="center"/>
    </xf>
    <xf numFmtId="0" fontId="0" fillId="0" borderId="10" xfId="0" applyBorder="1" applyAlignment="1">
      <alignment horizontal="center" vertical="center"/>
    </xf>
    <xf numFmtId="0" fontId="0" fillId="5" borderId="11" xfId="0" applyFill="1" applyBorder="1" applyAlignment="1">
      <alignment horizontal="left" vertical="center" wrapText="1"/>
    </xf>
    <xf numFmtId="0" fontId="0" fillId="0" borderId="12" xfId="0" applyBorder="1" applyAlignment="1">
      <alignment horizontal="center" vertical="center"/>
    </xf>
    <xf numFmtId="0" fontId="0" fillId="5" borderId="13" xfId="0" applyFill="1" applyBorder="1" applyAlignment="1">
      <alignment horizontal="center" vertical="center"/>
    </xf>
    <xf numFmtId="0" fontId="0" fillId="5" borderId="14" xfId="0" applyFill="1" applyBorder="1" applyAlignment="1">
      <alignment horizontal="left" vertical="center" wrapText="1"/>
    </xf>
    <xf numFmtId="0" fontId="0" fillId="5" borderId="15" xfId="0" applyFill="1" applyBorder="1" applyAlignment="1">
      <alignment horizontal="center" vertical="center"/>
    </xf>
    <xf numFmtId="0" fontId="9" fillId="0" borderId="16" xfId="0" applyFont="1" applyBorder="1" applyAlignment="1">
      <alignment horizontal="center" vertical="center"/>
    </xf>
    <xf numFmtId="0" fontId="9" fillId="0" borderId="17" xfId="0" applyFont="1" applyBorder="1" applyAlignment="1">
      <alignment horizontal="center" vertical="center"/>
    </xf>
    <xf numFmtId="0" fontId="9" fillId="0" borderId="18" xfId="0" applyFont="1" applyBorder="1" applyAlignment="1">
      <alignment horizontal="center" vertical="center"/>
    </xf>
    <xf numFmtId="0" fontId="9" fillId="12" borderId="16" xfId="0" applyFont="1" applyFill="1" applyBorder="1" applyAlignment="1">
      <alignment horizontal="center" vertical="center"/>
    </xf>
    <xf numFmtId="0" fontId="9" fillId="12" borderId="17" xfId="0" applyFont="1" applyFill="1" applyBorder="1" applyAlignment="1">
      <alignment horizontal="center" vertical="center"/>
    </xf>
    <xf numFmtId="0" fontId="9" fillId="12" borderId="18" xfId="0" applyFont="1" applyFill="1" applyBorder="1" applyAlignment="1">
      <alignment horizontal="center" vertical="center"/>
    </xf>
    <xf numFmtId="0" fontId="0" fillId="16" borderId="0" xfId="0" applyFill="1"/>
    <xf numFmtId="0" fontId="17" fillId="0" borderId="0" xfId="0" applyFont="1" applyAlignment="1">
      <alignment horizontal="center" vertical="center"/>
    </xf>
    <xf numFmtId="0" fontId="9" fillId="0" borderId="0" xfId="0" applyFont="1" applyAlignment="1">
      <alignment horizontal="center" vertical="center"/>
    </xf>
    <xf numFmtId="0" fontId="9" fillId="12" borderId="0" xfId="0" applyFont="1" applyFill="1" applyAlignment="1">
      <alignment horizontal="center" vertical="center"/>
    </xf>
    <xf numFmtId="0" fontId="0" fillId="5" borderId="0" xfId="0" applyFill="1" applyAlignment="1">
      <alignment horizontal="left" vertical="center" wrapText="1"/>
    </xf>
    <xf numFmtId="0" fontId="0" fillId="5" borderId="0" xfId="0" applyFill="1" applyAlignment="1">
      <alignment horizontal="center" vertical="center"/>
    </xf>
    <xf numFmtId="0" fontId="0" fillId="0" borderId="0" xfId="0" applyAlignment="1">
      <alignment horizontal="left" vertical="center" wrapText="1"/>
    </xf>
    <xf numFmtId="0" fontId="0" fillId="5" borderId="0" xfId="0" applyFill="1" applyAlignment="1">
      <alignment horizontal="center" vertical="center" wrapText="1"/>
    </xf>
    <xf numFmtId="0" fontId="0" fillId="0" borderId="21" xfId="0" applyBorder="1" applyAlignment="1">
      <alignment horizontal="center" vertical="center" wrapText="1"/>
    </xf>
    <xf numFmtId="0" fontId="0" fillId="0" borderId="22" xfId="0" applyBorder="1" applyAlignment="1">
      <alignment horizontal="center" vertical="center" wrapText="1"/>
    </xf>
    <xf numFmtId="0" fontId="0" fillId="0" borderId="23" xfId="0" applyBorder="1" applyAlignment="1">
      <alignment horizontal="center" vertical="center" wrapText="1"/>
    </xf>
    <xf numFmtId="0" fontId="0" fillId="0" borderId="24"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17" fillId="0" borderId="16" xfId="0" applyFont="1" applyBorder="1" applyAlignment="1">
      <alignment horizontal="center" vertical="center"/>
    </xf>
    <xf numFmtId="0" fontId="17" fillId="0" borderId="18" xfId="0" applyFont="1" applyBorder="1" applyAlignment="1">
      <alignment horizontal="center" vertical="center"/>
    </xf>
    <xf numFmtId="0" fontId="9" fillId="10" borderId="16" xfId="0" applyFont="1" applyFill="1" applyBorder="1" applyAlignment="1">
      <alignment horizontal="center" vertical="center"/>
    </xf>
    <xf numFmtId="0" fontId="9" fillId="10" borderId="18" xfId="0" applyFont="1" applyFill="1" applyBorder="1" applyAlignment="1">
      <alignment horizontal="center" vertical="center"/>
    </xf>
    <xf numFmtId="0" fontId="0" fillId="15" borderId="25" xfId="0" applyFill="1" applyBorder="1" applyAlignment="1">
      <alignment horizontal="center" vertical="center" wrapText="1"/>
    </xf>
    <xf numFmtId="0" fontId="0" fillId="11" borderId="25" xfId="0" applyFill="1" applyBorder="1" applyAlignment="1">
      <alignment horizontal="center" vertical="center" wrapText="1"/>
    </xf>
    <xf numFmtId="0" fontId="0" fillId="15" borderId="26" xfId="0" applyFill="1" applyBorder="1" applyAlignment="1">
      <alignment horizontal="center" vertical="center" wrapText="1"/>
    </xf>
    <xf numFmtId="0" fontId="0" fillId="15" borderId="27" xfId="0" applyFill="1" applyBorder="1" applyAlignment="1">
      <alignment horizontal="center" vertical="center" wrapText="1"/>
    </xf>
    <xf numFmtId="0" fontId="9" fillId="10" borderId="4" xfId="0" applyFont="1" applyFill="1" applyBorder="1" applyAlignment="1">
      <alignment horizontal="center" vertical="center"/>
    </xf>
    <xf numFmtId="0" fontId="0" fillId="11" borderId="22" xfId="0" applyFill="1" applyBorder="1" applyAlignment="1">
      <alignment horizontal="left" vertical="center" wrapText="1"/>
    </xf>
    <xf numFmtId="0" fontId="13" fillId="0" borderId="21" xfId="0" applyFont="1" applyBorder="1" applyAlignment="1">
      <alignment horizontal="center" vertical="center" wrapText="1"/>
    </xf>
    <xf numFmtId="0" fontId="0" fillId="0" borderId="22" xfId="0" applyBorder="1" applyAlignment="1">
      <alignment horizontal="left" vertical="center" wrapText="1"/>
    </xf>
    <xf numFmtId="0" fontId="15" fillId="11" borderId="21" xfId="0" applyFont="1" applyFill="1" applyBorder="1" applyAlignment="1">
      <alignment horizontal="center" vertical="center" wrapText="1"/>
    </xf>
    <xf numFmtId="0" fontId="16" fillId="0" borderId="23" xfId="0" applyFont="1" applyBorder="1" applyAlignment="1">
      <alignment horizontal="center" vertical="center" wrapText="1"/>
    </xf>
    <xf numFmtId="0" fontId="0" fillId="0" borderId="24" xfId="0" applyBorder="1" applyAlignment="1">
      <alignment horizontal="left" vertical="center" wrapText="1"/>
    </xf>
    <xf numFmtId="0" fontId="14" fillId="11" borderId="19" xfId="0" applyFont="1" applyFill="1" applyBorder="1" applyAlignment="1">
      <alignment horizontal="center" vertical="center" wrapText="1"/>
    </xf>
    <xf numFmtId="0" fontId="0" fillId="11" borderId="20" xfId="0" applyFill="1" applyBorder="1" applyAlignment="1">
      <alignment horizontal="left" vertical="center" wrapText="1"/>
    </xf>
    <xf numFmtId="0" fontId="10" fillId="14" borderId="3" xfId="0" applyFont="1" applyFill="1" applyBorder="1" applyAlignment="1">
      <alignment horizontal="center" vertical="center"/>
    </xf>
    <xf numFmtId="0" fontId="1" fillId="3" borderId="21" xfId="0" applyFont="1" applyFill="1" applyBorder="1" applyAlignment="1">
      <alignment horizontal="center" vertical="center" wrapText="1"/>
    </xf>
    <xf numFmtId="0" fontId="0" fillId="0" borderId="22" xfId="0" applyBorder="1" applyAlignment="1">
      <alignment wrapText="1"/>
    </xf>
    <xf numFmtId="0" fontId="1" fillId="4" borderId="23" xfId="0" applyFont="1" applyFill="1" applyBorder="1" applyAlignment="1">
      <alignment horizontal="center" vertical="center" wrapText="1"/>
    </xf>
    <xf numFmtId="0" fontId="0" fillId="7" borderId="24" xfId="0" applyFill="1" applyBorder="1" applyAlignment="1">
      <alignment wrapText="1"/>
    </xf>
    <xf numFmtId="0" fontId="1" fillId="2" borderId="19" xfId="0" applyFont="1" applyFill="1" applyBorder="1" applyAlignment="1">
      <alignment horizontal="center" vertical="center" wrapText="1"/>
    </xf>
    <xf numFmtId="0" fontId="0" fillId="7" borderId="20" xfId="0" applyFill="1" applyBorder="1" applyAlignment="1">
      <alignment wrapText="1"/>
    </xf>
    <xf numFmtId="0" fontId="11" fillId="6" borderId="16" xfId="0" applyFont="1" applyFill="1" applyBorder="1" applyAlignment="1">
      <alignment horizontal="center" vertical="center"/>
    </xf>
    <xf numFmtId="0" fontId="11" fillId="6" borderId="18" xfId="0" applyFont="1" applyFill="1" applyBorder="1" applyAlignment="1">
      <alignment horizontal="center" vertical="center"/>
    </xf>
    <xf numFmtId="0" fontId="18" fillId="7" borderId="21" xfId="0" applyFont="1" applyFill="1" applyBorder="1" applyAlignment="1">
      <alignment horizontal="center" vertical="center" wrapText="1"/>
    </xf>
    <xf numFmtId="0" fontId="18" fillId="0" borderId="21" xfId="0" applyFont="1" applyBorder="1" applyAlignment="1">
      <alignment horizontal="center" vertical="center" wrapText="1"/>
    </xf>
    <xf numFmtId="0" fontId="18" fillId="0" borderId="1" xfId="0" applyFont="1" applyBorder="1" applyAlignment="1">
      <alignment horizontal="left" vertical="center" wrapText="1"/>
    </xf>
    <xf numFmtId="0" fontId="18" fillId="0" borderId="22" xfId="0" applyFont="1" applyBorder="1" applyAlignment="1">
      <alignment wrapText="1"/>
    </xf>
    <xf numFmtId="0" fontId="18" fillId="7" borderId="22" xfId="0" applyFont="1" applyFill="1" applyBorder="1" applyAlignment="1">
      <alignment wrapText="1"/>
    </xf>
    <xf numFmtId="0" fontId="18" fillId="0" borderId="23" xfId="0" applyFont="1" applyBorder="1" applyAlignment="1">
      <alignment horizontal="center" vertical="center" wrapText="1"/>
    </xf>
    <xf numFmtId="0" fontId="18" fillId="0" borderId="31" xfId="0" applyFont="1" applyBorder="1" applyAlignment="1">
      <alignment horizontal="left" vertical="center" wrapText="1"/>
    </xf>
    <xf numFmtId="0" fontId="18" fillId="0" borderId="24" xfId="0" applyFont="1" applyBorder="1" applyAlignment="1">
      <alignment wrapText="1"/>
    </xf>
    <xf numFmtId="0" fontId="18" fillId="7" borderId="19" xfId="0" applyFont="1" applyFill="1" applyBorder="1" applyAlignment="1">
      <alignment horizontal="center" vertical="center" wrapText="1"/>
    </xf>
    <xf numFmtId="0" fontId="18" fillId="7" borderId="11" xfId="0" applyFont="1" applyFill="1" applyBorder="1" applyAlignment="1">
      <alignment horizontal="left" vertical="center" wrapText="1"/>
    </xf>
    <xf numFmtId="0" fontId="18" fillId="7" borderId="20" xfId="0" applyFont="1" applyFill="1" applyBorder="1" applyAlignment="1">
      <alignment horizontal="left" vertical="center" wrapText="1"/>
    </xf>
    <xf numFmtId="0" fontId="12" fillId="6" borderId="16" xfId="0" applyFont="1" applyFill="1" applyBorder="1" applyAlignment="1">
      <alignment horizontal="center" vertical="center" wrapText="1"/>
    </xf>
    <xf numFmtId="0" fontId="12" fillId="6" borderId="17" xfId="0" applyFont="1" applyFill="1" applyBorder="1" applyAlignment="1">
      <alignment horizontal="center" vertical="center" wrapText="1"/>
    </xf>
    <xf numFmtId="0" fontId="12" fillId="6" borderId="18" xfId="0" applyFont="1" applyFill="1" applyBorder="1" applyAlignment="1">
      <alignment horizontal="center" vertical="center" wrapText="1"/>
    </xf>
    <xf numFmtId="0" fontId="1" fillId="0" borderId="29" xfId="0" applyFont="1" applyBorder="1" applyAlignment="1">
      <alignment wrapText="1"/>
    </xf>
    <xf numFmtId="0" fontId="1" fillId="0" borderId="30" xfId="0" applyFont="1" applyBorder="1" applyAlignment="1">
      <alignment wrapText="1"/>
    </xf>
    <xf numFmtId="0" fontId="1" fillId="0" borderId="28" xfId="0" applyFont="1" applyBorder="1" applyAlignment="1">
      <alignment horizontal="center" vertical="center"/>
    </xf>
    <xf numFmtId="0" fontId="11" fillId="0" borderId="0" xfId="0" applyFont="1"/>
    <xf numFmtId="0" fontId="12" fillId="17" borderId="0" xfId="0" applyFont="1" applyFill="1"/>
    <xf numFmtId="0" fontId="1" fillId="18" borderId="0" xfId="0" applyFont="1" applyFill="1" applyAlignment="1">
      <alignment wrapText="1"/>
    </xf>
    <xf numFmtId="0" fontId="4" fillId="19" borderId="0" xfId="0" applyFont="1" applyFill="1"/>
    <xf numFmtId="0" fontId="0" fillId="16" borderId="0" xfId="0" applyFill="1" applyAlignment="1">
      <alignment wrapText="1"/>
    </xf>
    <xf numFmtId="0" fontId="21" fillId="0" borderId="0" xfId="0" applyFont="1" applyAlignment="1">
      <alignment horizontal="center" vertical="center" wrapText="1"/>
    </xf>
    <xf numFmtId="0" fontId="22" fillId="20" borderId="0" xfId="0" applyFont="1" applyFill="1" applyAlignment="1">
      <alignment horizontal="center" vertical="center" wrapText="1" readingOrder="1"/>
    </xf>
    <xf numFmtId="0" fontId="23" fillId="9" borderId="33" xfId="0" applyFont="1" applyFill="1" applyBorder="1" applyAlignment="1">
      <alignment horizontal="center" vertical="center" wrapText="1" readingOrder="1"/>
    </xf>
    <xf numFmtId="0" fontId="23" fillId="0" borderId="33" xfId="0" applyFont="1" applyBorder="1" applyAlignment="1">
      <alignment horizontal="justify" vertical="center" wrapText="1" readingOrder="1"/>
    </xf>
    <xf numFmtId="9" fontId="23" fillId="0" borderId="33" xfId="0" applyNumberFormat="1" applyFont="1" applyBorder="1" applyAlignment="1">
      <alignment horizontal="center" vertical="center" wrapText="1" readingOrder="1"/>
    </xf>
    <xf numFmtId="0" fontId="23" fillId="4" borderId="34" xfId="0" applyFont="1" applyFill="1" applyBorder="1" applyAlignment="1">
      <alignment horizontal="center" vertical="center" wrapText="1" readingOrder="1"/>
    </xf>
    <xf numFmtId="0" fontId="23" fillId="0" borderId="34" xfId="0" applyFont="1" applyBorder="1" applyAlignment="1">
      <alignment horizontal="justify" vertical="center" wrapText="1" readingOrder="1"/>
    </xf>
    <xf numFmtId="9" fontId="23" fillId="0" borderId="34" xfId="0" applyNumberFormat="1" applyFont="1" applyBorder="1" applyAlignment="1">
      <alignment horizontal="center" vertical="center" wrapText="1" readingOrder="1"/>
    </xf>
    <xf numFmtId="0" fontId="23" fillId="21" borderId="34" xfId="0" applyFont="1" applyFill="1" applyBorder="1" applyAlignment="1">
      <alignment horizontal="center" vertical="center" wrapText="1" readingOrder="1"/>
    </xf>
    <xf numFmtId="0" fontId="23" fillId="22" borderId="34" xfId="0" applyFont="1" applyFill="1" applyBorder="1" applyAlignment="1">
      <alignment horizontal="center" vertical="center" wrapText="1" readingOrder="1"/>
    </xf>
    <xf numFmtId="0" fontId="24" fillId="2" borderId="34" xfId="0" applyFont="1" applyFill="1" applyBorder="1" applyAlignment="1">
      <alignment horizontal="center" vertical="center" wrapText="1" readingOrder="1"/>
    </xf>
    <xf numFmtId="0" fontId="17" fillId="16" borderId="0" xfId="0" applyFont="1" applyFill="1"/>
    <xf numFmtId="0" fontId="26" fillId="16" borderId="0" xfId="0" applyFont="1" applyFill="1" applyAlignment="1">
      <alignment horizontal="left" vertical="center"/>
    </xf>
    <xf numFmtId="0" fontId="28" fillId="16" borderId="0" xfId="0" applyFont="1" applyFill="1" applyAlignment="1">
      <alignment horizontal="center" vertical="center" wrapText="1"/>
    </xf>
    <xf numFmtId="0" fontId="29" fillId="20" borderId="0" xfId="0" applyFont="1" applyFill="1" applyAlignment="1">
      <alignment horizontal="center" vertical="center" wrapText="1" readingOrder="1"/>
    </xf>
    <xf numFmtId="0" fontId="20" fillId="16" borderId="0" xfId="0" applyFont="1" applyFill="1"/>
    <xf numFmtId="0" fontId="30" fillId="9" borderId="33" xfId="0" applyFont="1" applyFill="1" applyBorder="1" applyAlignment="1">
      <alignment horizontal="center" vertical="center" wrapText="1" readingOrder="1"/>
    </xf>
    <xf numFmtId="0" fontId="30" fillId="0" borderId="33" xfId="0" applyFont="1" applyBorder="1" applyAlignment="1">
      <alignment horizontal="center" vertical="center" wrapText="1" readingOrder="1"/>
    </xf>
    <xf numFmtId="0" fontId="30" fillId="0" borderId="33" xfId="0" applyFont="1" applyBorder="1" applyAlignment="1">
      <alignment horizontal="justify" vertical="center" wrapText="1" readingOrder="1"/>
    </xf>
    <xf numFmtId="0" fontId="30" fillId="4" borderId="34" xfId="0" applyFont="1" applyFill="1" applyBorder="1" applyAlignment="1">
      <alignment horizontal="center" vertical="center" wrapText="1" readingOrder="1"/>
    </xf>
    <xf numFmtId="0" fontId="30" fillId="0" borderId="34" xfId="0" applyFont="1" applyBorder="1" applyAlignment="1">
      <alignment horizontal="center" vertical="center" wrapText="1" readingOrder="1"/>
    </xf>
    <xf numFmtId="0" fontId="30" fillId="0" borderId="34" xfId="0" applyFont="1" applyBorder="1" applyAlignment="1">
      <alignment horizontal="justify" vertical="center" wrapText="1" readingOrder="1"/>
    </xf>
    <xf numFmtId="0" fontId="30" fillId="21" borderId="34" xfId="0" applyFont="1" applyFill="1" applyBorder="1" applyAlignment="1">
      <alignment horizontal="center" vertical="center" wrapText="1" readingOrder="1"/>
    </xf>
    <xf numFmtId="0" fontId="30" fillId="22" borderId="34" xfId="0" applyFont="1" applyFill="1" applyBorder="1" applyAlignment="1">
      <alignment horizontal="center" vertical="center" wrapText="1" readingOrder="1"/>
    </xf>
    <xf numFmtId="0" fontId="31" fillId="2" borderId="34" xfId="0" applyFont="1" applyFill="1" applyBorder="1" applyAlignment="1">
      <alignment horizontal="center" vertical="center" wrapText="1" readingOrder="1"/>
    </xf>
    <xf numFmtId="0" fontId="32" fillId="16" borderId="0" xfId="0" applyFont="1" applyFill="1" applyAlignment="1">
      <alignment horizontal="justify" vertical="center" wrapText="1" readingOrder="1"/>
    </xf>
    <xf numFmtId="0" fontId="26" fillId="16" borderId="0" xfId="0" applyFont="1" applyFill="1" applyAlignment="1">
      <alignment vertical="center"/>
    </xf>
    <xf numFmtId="0" fontId="20" fillId="0" borderId="0" xfId="0" applyFont="1"/>
    <xf numFmtId="0" fontId="32" fillId="0" borderId="0" xfId="0" applyFont="1" applyAlignment="1">
      <alignment horizontal="justify" vertical="center" wrapText="1" readingOrder="1"/>
    </xf>
    <xf numFmtId="0" fontId="33" fillId="0" borderId="0" xfId="0" applyFont="1" applyAlignment="1">
      <alignment vertical="center"/>
    </xf>
    <xf numFmtId="0" fontId="34" fillId="0" borderId="0" xfId="0" applyFont="1"/>
    <xf numFmtId="0" fontId="19" fillId="0" borderId="0" xfId="0" applyFont="1"/>
    <xf numFmtId="0" fontId="35" fillId="0" borderId="0" xfId="0" applyFont="1"/>
    <xf numFmtId="0" fontId="17" fillId="0" borderId="0" xfId="0" applyFont="1"/>
    <xf numFmtId="0" fontId="1" fillId="16" borderId="0" xfId="0" applyFont="1" applyFill="1" applyAlignment="1">
      <alignment horizontal="center" vertical="center"/>
    </xf>
    <xf numFmtId="0" fontId="0" fillId="7" borderId="35" xfId="0" applyFill="1" applyBorder="1" applyAlignment="1">
      <alignment horizontal="left" vertical="center" wrapText="1"/>
    </xf>
    <xf numFmtId="0" fontId="0" fillId="16" borderId="36" xfId="0" applyFill="1" applyBorder="1" applyAlignment="1">
      <alignment horizontal="left" vertical="center" wrapText="1"/>
    </xf>
    <xf numFmtId="0" fontId="0" fillId="0" borderId="5" xfId="0" applyBorder="1" applyAlignment="1">
      <alignment horizontal="left" vertical="center" wrapText="1"/>
    </xf>
    <xf numFmtId="0" fontId="0" fillId="16" borderId="6" xfId="0" applyFill="1" applyBorder="1" applyAlignment="1">
      <alignment horizontal="left" vertical="center" wrapText="1"/>
    </xf>
    <xf numFmtId="0" fontId="0" fillId="7" borderId="7" xfId="0" applyFill="1" applyBorder="1" applyAlignment="1">
      <alignment horizontal="left" vertical="center" wrapText="1"/>
    </xf>
    <xf numFmtId="0" fontId="0" fillId="16" borderId="9" xfId="0" applyFill="1" applyBorder="1" applyAlignment="1">
      <alignment horizontal="left" vertical="center" wrapText="1"/>
    </xf>
    <xf numFmtId="0" fontId="6" fillId="6" borderId="32" xfId="1" applyFill="1" applyBorder="1" applyAlignment="1">
      <alignment horizontal="center" vertical="center" wrapText="1"/>
    </xf>
    <xf numFmtId="0" fontId="1" fillId="16" borderId="0" xfId="0" applyFont="1" applyFill="1" applyAlignment="1">
      <alignment wrapText="1"/>
    </xf>
    <xf numFmtId="0" fontId="1" fillId="16" borderId="0" xfId="0" applyFont="1" applyFill="1" applyAlignment="1">
      <alignment horizontal="center" vertical="center" wrapText="1"/>
    </xf>
    <xf numFmtId="0" fontId="0" fillId="8" borderId="1" xfId="0" applyFill="1" applyBorder="1"/>
    <xf numFmtId="0" fontId="0" fillId="3" borderId="1" xfId="0" applyFill="1" applyBorder="1"/>
    <xf numFmtId="0" fontId="0" fillId="8" borderId="35" xfId="0" applyFill="1" applyBorder="1"/>
    <xf numFmtId="0" fontId="0" fillId="8" borderId="37" xfId="0" applyFill="1" applyBorder="1"/>
    <xf numFmtId="0" fontId="0" fillId="2" borderId="36" xfId="0" applyFill="1" applyBorder="1"/>
    <xf numFmtId="0" fontId="0" fillId="3" borderId="5" xfId="0" applyFill="1" applyBorder="1"/>
    <xf numFmtId="0" fontId="0" fillId="2" borderId="6" xfId="0" applyFill="1" applyBorder="1"/>
    <xf numFmtId="0" fontId="0" fillId="4" borderId="5" xfId="0" applyFill="1" applyBorder="1"/>
    <xf numFmtId="0" fontId="0" fillId="4" borderId="7" xfId="0" applyFill="1" applyBorder="1"/>
    <xf numFmtId="0" fontId="0" fillId="4" borderId="8" xfId="0" applyFill="1" applyBorder="1"/>
    <xf numFmtId="0" fontId="0" fillId="3" borderId="8" xfId="0" applyFill="1" applyBorder="1"/>
    <xf numFmtId="0" fontId="0" fillId="8" borderId="8" xfId="0" applyFill="1" applyBorder="1"/>
    <xf numFmtId="0" fontId="0" fillId="2" borderId="9" xfId="0" applyFill="1" applyBorder="1"/>
    <xf numFmtId="0" fontId="4" fillId="0" borderId="0" xfId="0" applyFont="1" applyAlignment="1">
      <alignment horizontal="center" vertical="center" wrapText="1"/>
    </xf>
    <xf numFmtId="0" fontId="4" fillId="16" borderId="0" xfId="0" applyFont="1" applyFill="1" applyAlignment="1">
      <alignment horizontal="center" vertical="center" wrapText="1"/>
    </xf>
    <xf numFmtId="0" fontId="1" fillId="0" borderId="0" xfId="0" applyFont="1" applyAlignment="1">
      <alignment horizontal="center" vertical="center"/>
    </xf>
    <xf numFmtId="0" fontId="39" fillId="0" borderId="0" xfId="4" applyFont="1"/>
    <xf numFmtId="0" fontId="40" fillId="0" borderId="0" xfId="4" applyFont="1"/>
    <xf numFmtId="0" fontId="38" fillId="0" borderId="0" xfId="4"/>
    <xf numFmtId="0" fontId="39" fillId="27" borderId="40" xfId="4" applyFont="1" applyFill="1" applyBorder="1" applyAlignment="1">
      <alignment horizontal="left"/>
    </xf>
    <xf numFmtId="0" fontId="40" fillId="27" borderId="0" xfId="4" applyFont="1" applyFill="1"/>
    <xf numFmtId="0" fontId="40" fillId="27" borderId="41" xfId="4" applyFont="1" applyFill="1" applyBorder="1"/>
    <xf numFmtId="0" fontId="41" fillId="0" borderId="40" xfId="4" applyFont="1" applyBorder="1"/>
    <xf numFmtId="0" fontId="39" fillId="27" borderId="40" xfId="4" applyFont="1" applyFill="1" applyBorder="1"/>
    <xf numFmtId="0" fontId="39" fillId="0" borderId="42" xfId="4" applyFont="1" applyBorder="1"/>
    <xf numFmtId="0" fontId="39" fillId="27" borderId="0" xfId="4" applyFont="1" applyFill="1"/>
    <xf numFmtId="0" fontId="39" fillId="27" borderId="41" xfId="4" applyFont="1" applyFill="1" applyBorder="1"/>
    <xf numFmtId="14" fontId="39" fillId="0" borderId="43" xfId="4" applyNumberFormat="1" applyFont="1" applyBorder="1" applyAlignment="1">
      <alignment horizontal="right"/>
    </xf>
    <xf numFmtId="0" fontId="42" fillId="0" borderId="0" xfId="4" applyFont="1"/>
    <xf numFmtId="0" fontId="42" fillId="0" borderId="44" xfId="4" applyFont="1" applyBorder="1"/>
    <xf numFmtId="0" fontId="39" fillId="27" borderId="45" xfId="4" applyFont="1" applyFill="1" applyBorder="1" applyAlignment="1">
      <alignment horizontal="center"/>
    </xf>
    <xf numFmtId="0" fontId="39" fillId="27" borderId="46" xfId="4" applyFont="1" applyFill="1" applyBorder="1" applyAlignment="1">
      <alignment horizontal="center"/>
    </xf>
    <xf numFmtId="0" fontId="39" fillId="0" borderId="45" xfId="4" applyFont="1" applyBorder="1"/>
    <xf numFmtId="0" fontId="39" fillId="0" borderId="47" xfId="4" applyFont="1" applyBorder="1"/>
    <xf numFmtId="0" fontId="39" fillId="0" borderId="48" xfId="4" applyFont="1" applyBorder="1"/>
    <xf numFmtId="0" fontId="39" fillId="0" borderId="43" xfId="4" applyFont="1" applyBorder="1"/>
    <xf numFmtId="0" fontId="40" fillId="0" borderId="43" xfId="4" applyFont="1" applyBorder="1"/>
    <xf numFmtId="0" fontId="40" fillId="0" borderId="49" xfId="4" applyFont="1" applyBorder="1"/>
    <xf numFmtId="0" fontId="40" fillId="28" borderId="0" xfId="4" applyFont="1" applyFill="1"/>
    <xf numFmtId="0" fontId="40" fillId="29" borderId="0" xfId="4" applyFont="1" applyFill="1"/>
    <xf numFmtId="0" fontId="40" fillId="26" borderId="0" xfId="4" applyFont="1" applyFill="1"/>
    <xf numFmtId="0" fontId="44" fillId="27" borderId="50" xfId="4" applyFont="1" applyFill="1" applyBorder="1" applyAlignment="1">
      <alignment vertical="center" wrapText="1"/>
    </xf>
    <xf numFmtId="0" fontId="45" fillId="27" borderId="50" xfId="4" applyFont="1" applyFill="1" applyBorder="1" applyAlignment="1">
      <alignment vertical="center" wrapText="1"/>
    </xf>
    <xf numFmtId="0" fontId="46" fillId="27" borderId="50" xfId="4" applyFont="1" applyFill="1" applyBorder="1" applyAlignment="1">
      <alignment vertical="center" wrapText="1"/>
    </xf>
    <xf numFmtId="0" fontId="46" fillId="0" borderId="50" xfId="4" applyFont="1" applyBorder="1" applyAlignment="1">
      <alignment vertical="center" wrapText="1"/>
    </xf>
    <xf numFmtId="0" fontId="48" fillId="19" borderId="1" xfId="0" applyFont="1" applyFill="1" applyBorder="1" applyAlignment="1">
      <alignment horizontal="center" vertical="center"/>
    </xf>
    <xf numFmtId="0" fontId="48" fillId="19" borderId="1" xfId="0" applyFont="1" applyFill="1" applyBorder="1" applyAlignment="1">
      <alignment horizontal="center" vertical="center" wrapText="1"/>
    </xf>
    <xf numFmtId="0" fontId="48" fillId="19" borderId="1" xfId="0" applyFont="1" applyFill="1" applyBorder="1" applyAlignment="1">
      <alignment horizontal="justify" vertical="center" wrapText="1"/>
    </xf>
    <xf numFmtId="0" fontId="48" fillId="16" borderId="1" xfId="0" applyFont="1" applyFill="1" applyBorder="1" applyAlignment="1">
      <alignment horizontal="center" vertical="center" wrapText="1"/>
    </xf>
    <xf numFmtId="0" fontId="48" fillId="16" borderId="1" xfId="0" applyFont="1" applyFill="1" applyBorder="1" applyAlignment="1">
      <alignment horizontal="center" vertical="center"/>
    </xf>
    <xf numFmtId="0" fontId="48" fillId="16" borderId="1" xfId="0" applyFont="1" applyFill="1" applyBorder="1" applyAlignment="1">
      <alignment horizontal="justify" vertical="center" wrapText="1"/>
    </xf>
    <xf numFmtId="0" fontId="48" fillId="19" borderId="1" xfId="0" applyFont="1" applyFill="1" applyBorder="1" applyAlignment="1">
      <alignment horizontal="justify" vertical="center"/>
    </xf>
    <xf numFmtId="0" fontId="17" fillId="16" borderId="0" xfId="0" applyFont="1" applyFill="1" applyAlignment="1">
      <alignment wrapText="1"/>
    </xf>
    <xf numFmtId="0" fontId="47" fillId="34" borderId="31" xfId="0" applyFont="1" applyFill="1" applyBorder="1" applyAlignment="1">
      <alignment horizontal="center" vertical="center" wrapText="1"/>
    </xf>
    <xf numFmtId="0" fontId="47" fillId="35" borderId="31" xfId="0" applyFont="1" applyFill="1" applyBorder="1" applyAlignment="1">
      <alignment horizontal="center" vertical="center" wrapText="1"/>
    </xf>
    <xf numFmtId="0" fontId="48" fillId="16" borderId="54" xfId="0" applyFont="1" applyFill="1" applyBorder="1" applyAlignment="1">
      <alignment horizontal="center" vertical="center"/>
    </xf>
    <xf numFmtId="0" fontId="48" fillId="16" borderId="54" xfId="0" applyFont="1" applyFill="1" applyBorder="1" applyAlignment="1">
      <alignment horizontal="center" vertical="center" wrapText="1"/>
    </xf>
    <xf numFmtId="0" fontId="48" fillId="16" borderId="1" xfId="0" applyFont="1" applyFill="1" applyBorder="1" applyAlignment="1">
      <alignment horizontal="justify" vertical="center"/>
    </xf>
    <xf numFmtId="0" fontId="48" fillId="39" borderId="1" xfId="0" applyFont="1" applyFill="1" applyBorder="1" applyAlignment="1">
      <alignment horizontal="center" vertical="center" wrapText="1"/>
    </xf>
    <xf numFmtId="0" fontId="48" fillId="39" borderId="1" xfId="0" applyFont="1" applyFill="1" applyBorder="1" applyAlignment="1">
      <alignment horizontal="justify" vertical="center" wrapText="1"/>
    </xf>
    <xf numFmtId="0" fontId="48" fillId="39" borderId="1" xfId="0" applyFont="1" applyFill="1" applyBorder="1" applyAlignment="1">
      <alignment horizontal="center" vertical="center"/>
    </xf>
    <xf numFmtId="0" fontId="50" fillId="39" borderId="1" xfId="0" applyFont="1" applyFill="1" applyBorder="1" applyAlignment="1">
      <alignment horizontal="center" vertical="center"/>
    </xf>
    <xf numFmtId="0" fontId="50" fillId="16" borderId="1" xfId="0" applyFont="1" applyFill="1" applyBorder="1" applyAlignment="1">
      <alignment horizontal="center" vertical="center"/>
    </xf>
    <xf numFmtId="0" fontId="17" fillId="16" borderId="1"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49" fillId="19" borderId="1" xfId="0" applyFont="1" applyFill="1" applyBorder="1" applyAlignment="1">
      <alignment horizontal="center" vertical="center" wrapText="1"/>
    </xf>
    <xf numFmtId="0" fontId="17" fillId="19" borderId="1" xfId="0" applyFont="1" applyFill="1" applyBorder="1" applyAlignment="1">
      <alignment horizontal="center" vertical="center" wrapText="1"/>
    </xf>
    <xf numFmtId="0" fontId="48" fillId="19" borderId="53" xfId="0" applyFont="1" applyFill="1" applyBorder="1" applyAlignment="1">
      <alignment horizontal="center" vertical="center"/>
    </xf>
    <xf numFmtId="0" fontId="48" fillId="19" borderId="53" xfId="0" applyFont="1" applyFill="1" applyBorder="1" applyAlignment="1">
      <alignment horizontal="center" vertical="center" wrapText="1"/>
    </xf>
    <xf numFmtId="0" fontId="48" fillId="19" borderId="53" xfId="0" applyFont="1" applyFill="1" applyBorder="1" applyAlignment="1">
      <alignment horizontal="justify" vertical="center" wrapText="1"/>
    </xf>
    <xf numFmtId="0" fontId="48" fillId="16" borderId="53" xfId="0" applyFont="1" applyFill="1" applyBorder="1" applyAlignment="1">
      <alignment horizontal="justify" vertical="center"/>
    </xf>
    <xf numFmtId="0" fontId="48" fillId="16" borderId="53" xfId="0" applyFont="1" applyFill="1" applyBorder="1" applyAlignment="1">
      <alignment horizontal="justify" vertical="center" wrapText="1"/>
    </xf>
    <xf numFmtId="0" fontId="48" fillId="16" borderId="53" xfId="0" applyFont="1" applyFill="1" applyBorder="1" applyAlignment="1">
      <alignment horizontal="center" vertical="center" wrapText="1"/>
    </xf>
    <xf numFmtId="0" fontId="48" fillId="16" borderId="1" xfId="1" applyFont="1" applyFill="1" applyBorder="1" applyAlignment="1">
      <alignment horizontal="justify" vertical="center" wrapText="1"/>
    </xf>
    <xf numFmtId="0" fontId="48" fillId="16" borderId="1" xfId="1" applyFont="1" applyFill="1" applyBorder="1" applyAlignment="1">
      <alignment horizontal="center" vertical="center" wrapText="1"/>
    </xf>
    <xf numFmtId="0" fontId="48" fillId="19" borderId="1" xfId="0" applyFont="1" applyFill="1" applyBorder="1" applyAlignment="1">
      <alignment horizontal="center"/>
    </xf>
    <xf numFmtId="0" fontId="48" fillId="38" borderId="1" xfId="1" applyFont="1" applyFill="1" applyBorder="1" applyAlignment="1">
      <alignment horizontal="center" vertical="center" wrapText="1"/>
    </xf>
    <xf numFmtId="0" fontId="48" fillId="38" borderId="1" xfId="0" applyFont="1" applyFill="1" applyBorder="1" applyAlignment="1">
      <alignment horizontal="justify" vertical="center" wrapText="1"/>
    </xf>
    <xf numFmtId="0" fontId="48" fillId="38" borderId="1" xfId="0" applyFont="1" applyFill="1" applyBorder="1" applyAlignment="1">
      <alignment horizontal="center" vertical="center" wrapText="1"/>
    </xf>
    <xf numFmtId="0" fontId="17" fillId="16" borderId="0" xfId="0" applyFont="1" applyFill="1" applyAlignment="1">
      <alignment horizontal="center"/>
    </xf>
    <xf numFmtId="0" fontId="17" fillId="16" borderId="1" xfId="0" applyFont="1" applyFill="1" applyBorder="1" applyAlignment="1">
      <alignment horizontal="center" vertical="center"/>
    </xf>
    <xf numFmtId="0" fontId="41" fillId="16" borderId="1" xfId="0" applyFont="1" applyFill="1" applyBorder="1" applyAlignment="1">
      <alignment horizontal="center" vertical="center"/>
    </xf>
    <xf numFmtId="0" fontId="0" fillId="0" borderId="0" xfId="0" applyAlignment="1">
      <alignment horizontal="center"/>
    </xf>
    <xf numFmtId="0" fontId="2" fillId="0" borderId="0" xfId="0" applyFont="1" applyAlignment="1">
      <alignment horizontal="center"/>
    </xf>
    <xf numFmtId="0" fontId="0" fillId="24" borderId="0" xfId="0" applyFill="1" applyAlignment="1">
      <alignment horizontal="center"/>
    </xf>
    <xf numFmtId="0" fontId="0" fillId="25" borderId="0" xfId="0" applyFill="1" applyAlignment="1">
      <alignment horizontal="center"/>
    </xf>
    <xf numFmtId="0" fontId="47" fillId="36" borderId="1" xfId="0" applyFont="1" applyFill="1" applyBorder="1" applyAlignment="1">
      <alignment horizontal="center" vertical="center"/>
    </xf>
    <xf numFmtId="0" fontId="47" fillId="32" borderId="1" xfId="0" applyFont="1" applyFill="1" applyBorder="1" applyAlignment="1">
      <alignment horizontal="center" vertical="center"/>
    </xf>
    <xf numFmtId="0" fontId="47" fillId="37" borderId="1" xfId="0" applyFont="1" applyFill="1" applyBorder="1" applyAlignment="1">
      <alignment horizontal="center" vertical="center"/>
    </xf>
    <xf numFmtId="0" fontId="47" fillId="37" borderId="22" xfId="0" applyFont="1" applyFill="1" applyBorder="1" applyAlignment="1">
      <alignment horizontal="center" vertical="center"/>
    </xf>
    <xf numFmtId="0" fontId="47" fillId="30" borderId="1" xfId="1" applyFont="1" applyFill="1" applyBorder="1" applyAlignment="1">
      <alignment horizontal="center" vertical="center" wrapText="1"/>
    </xf>
    <xf numFmtId="0" fontId="47" fillId="30" borderId="31" xfId="1" applyFont="1" applyFill="1" applyBorder="1" applyAlignment="1">
      <alignment horizontal="center" vertical="center" wrapText="1"/>
    </xf>
    <xf numFmtId="0" fontId="47" fillId="30" borderId="1" xfId="0" applyFont="1" applyFill="1" applyBorder="1" applyAlignment="1">
      <alignment horizontal="center" vertical="center" wrapText="1"/>
    </xf>
    <xf numFmtId="0" fontId="47" fillId="30" borderId="31" xfId="0" applyFont="1" applyFill="1" applyBorder="1" applyAlignment="1">
      <alignment horizontal="center" vertical="center" wrapText="1"/>
    </xf>
    <xf numFmtId="0" fontId="47" fillId="30" borderId="22" xfId="0" applyFont="1" applyFill="1" applyBorder="1" applyAlignment="1">
      <alignment horizontal="center" vertical="center" wrapText="1"/>
    </xf>
    <xf numFmtId="0" fontId="47" fillId="30" borderId="24" xfId="0" applyFont="1" applyFill="1" applyBorder="1" applyAlignment="1">
      <alignment horizontal="center" vertical="center" wrapText="1"/>
    </xf>
    <xf numFmtId="0" fontId="47" fillId="30" borderId="52" xfId="1" applyFont="1" applyFill="1" applyBorder="1" applyAlignment="1">
      <alignment horizontal="center" vertical="center" wrapText="1"/>
    </xf>
    <xf numFmtId="0" fontId="47" fillId="31" borderId="1" xfId="1" applyFont="1" applyFill="1" applyBorder="1" applyAlignment="1">
      <alignment horizontal="center" vertical="center" wrapText="1"/>
    </xf>
    <xf numFmtId="0" fontId="47" fillId="31" borderId="31" xfId="1" applyFont="1" applyFill="1" applyBorder="1" applyAlignment="1">
      <alignment horizontal="center" vertical="center" wrapText="1"/>
    </xf>
    <xf numFmtId="0" fontId="47" fillId="31" borderId="1" xfId="0" applyFont="1" applyFill="1" applyBorder="1" applyAlignment="1">
      <alignment horizontal="center" vertical="center" wrapText="1"/>
    </xf>
    <xf numFmtId="0" fontId="47" fillId="31" borderId="31" xfId="0" applyFont="1" applyFill="1" applyBorder="1" applyAlignment="1">
      <alignment horizontal="center" vertical="center" wrapText="1"/>
    </xf>
    <xf numFmtId="0" fontId="47" fillId="32" borderId="1" xfId="0" applyFont="1" applyFill="1" applyBorder="1" applyAlignment="1">
      <alignment horizontal="center" vertical="center" wrapText="1"/>
    </xf>
    <xf numFmtId="0" fontId="47" fillId="32" borderId="31" xfId="0" applyFont="1" applyFill="1" applyBorder="1" applyAlignment="1">
      <alignment horizontal="center" vertical="center" wrapText="1"/>
    </xf>
    <xf numFmtId="0" fontId="47" fillId="33" borderId="1" xfId="0" applyFont="1" applyFill="1" applyBorder="1" applyAlignment="1">
      <alignment horizontal="center" vertical="center" wrapText="1"/>
    </xf>
    <xf numFmtId="0" fontId="47" fillId="33" borderId="31" xfId="0" applyFont="1" applyFill="1" applyBorder="1" applyAlignment="1">
      <alignment horizontal="center" vertical="center" wrapText="1"/>
    </xf>
    <xf numFmtId="0" fontId="47" fillId="33" borderId="1" xfId="1" applyFont="1" applyFill="1" applyBorder="1" applyAlignment="1">
      <alignment horizontal="center" vertical="center" wrapText="1"/>
    </xf>
    <xf numFmtId="0" fontId="47" fillId="33" borderId="31" xfId="1" applyFont="1" applyFill="1" applyBorder="1" applyAlignment="1">
      <alignment horizontal="center" vertical="center" wrapText="1"/>
    </xf>
    <xf numFmtId="0" fontId="47" fillId="33" borderId="52" xfId="1" applyFont="1" applyFill="1" applyBorder="1" applyAlignment="1">
      <alignment horizontal="center" vertical="center" wrapText="1"/>
    </xf>
    <xf numFmtId="0" fontId="0" fillId="23" borderId="0" xfId="0" applyFill="1" applyAlignment="1">
      <alignment horizontal="center"/>
    </xf>
    <xf numFmtId="0" fontId="0" fillId="23" borderId="0" xfId="0" applyFill="1" applyAlignment="1">
      <alignment horizontal="center" vertical="center" textRotation="90"/>
    </xf>
    <xf numFmtId="0" fontId="43" fillId="28" borderId="0" xfId="4" applyFont="1" applyFill="1" applyAlignment="1">
      <alignment horizontal="center"/>
    </xf>
    <xf numFmtId="0" fontId="38" fillId="0" borderId="0" xfId="4"/>
    <xf numFmtId="0" fontId="40" fillId="28" borderId="0" xfId="4" applyFont="1" applyFill="1" applyAlignment="1">
      <alignment horizontal="center"/>
    </xf>
    <xf numFmtId="0" fontId="40" fillId="29" borderId="0" xfId="4" applyFont="1" applyFill="1" applyAlignment="1">
      <alignment horizontal="center"/>
    </xf>
    <xf numFmtId="0" fontId="40" fillId="26" borderId="38" xfId="4" applyFont="1" applyFill="1" applyBorder="1" applyAlignment="1">
      <alignment horizontal="center"/>
    </xf>
    <xf numFmtId="0" fontId="41" fillId="0" borderId="39" xfId="4" applyFont="1" applyBorder="1"/>
    <xf numFmtId="0" fontId="40" fillId="26" borderId="0" xfId="4" applyFont="1" applyFill="1" applyAlignment="1">
      <alignment textRotation="90"/>
    </xf>
    <xf numFmtId="0" fontId="41" fillId="0" borderId="43" xfId="4" applyFont="1" applyBorder="1"/>
    <xf numFmtId="0" fontId="25" fillId="0" borderId="0" xfId="0" applyFont="1" applyAlignment="1">
      <alignment horizontal="center" vertical="center"/>
    </xf>
    <xf numFmtId="0" fontId="27" fillId="0" borderId="0" xfId="0" applyFont="1" applyAlignment="1">
      <alignment horizontal="center" vertical="center"/>
    </xf>
    <xf numFmtId="0" fontId="51" fillId="0" borderId="51" xfId="0" applyFont="1" applyBorder="1" applyAlignment="1">
      <alignment horizontal="center" vertical="center"/>
    </xf>
    <xf numFmtId="0" fontId="0" fillId="0" borderId="51" xfId="0" applyBorder="1" applyAlignment="1">
      <alignment horizontal="center" vertical="center"/>
    </xf>
  </cellXfs>
  <cellStyles count="5">
    <cellStyle name="Hipervínculo" xfId="1" builtinId="8"/>
    <cellStyle name="Normal" xfId="0" builtinId="0"/>
    <cellStyle name="Normal 2" xfId="2" xr:uid="{00000000-0005-0000-0000-000002000000}"/>
    <cellStyle name="Normal 3" xfId="3" xr:uid="{00000000-0005-0000-0000-000003000000}"/>
    <cellStyle name="Normal 4" xfId="4" xr:uid="{00000000-0005-0000-0000-000004000000}"/>
  </cellStyles>
  <dxfs count="181">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bgColor rgb="FF00B050"/>
        </patternFill>
      </fill>
    </dxf>
    <dxf>
      <fill>
        <patternFill>
          <bgColor rgb="FFFFFF00"/>
        </patternFill>
      </fill>
    </dxf>
    <dxf>
      <fill>
        <patternFill>
          <bgColor rgb="FFFF0000"/>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Arial Narrow"/>
        <scheme val="none"/>
      </font>
      <fill>
        <patternFill patternType="none">
          <fgColor indexed="64"/>
          <bgColor indexed="65"/>
        </patternFill>
      </fill>
      <alignment horizontal="general" vertical="center" textRotation="0" wrapText="0" indent="0" justifyLastLine="0" shrinkToFit="0" readingOrder="0"/>
    </dxf>
    <dxf>
      <border>
        <bottom style="medium">
          <color indexed="64"/>
        </bottom>
      </border>
    </dxf>
    <dxf>
      <font>
        <b/>
        <strike val="0"/>
        <outline val="0"/>
        <shadow val="0"/>
        <u val="none"/>
        <vertAlign val="baseline"/>
        <sz val="11"/>
        <color auto="1"/>
        <name val="Calibri"/>
        <scheme val="minor"/>
      </font>
      <alignment horizontal="center" vertical="center" textRotation="0" wrapText="0" indent="0" justifyLastLine="0" shrinkToFit="0" readingOrder="0"/>
      <border diagonalUp="0" diagonalDown="0">
        <left style="thin">
          <color indexed="64"/>
        </left>
        <right style="thin">
          <color indexed="64"/>
        </right>
        <top/>
        <bottom/>
        <vertical style="thin">
          <color indexed="64"/>
        </vertical>
        <horizontal/>
      </border>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ont>
        <b val="0"/>
        <i val="0"/>
        <strike val="0"/>
        <condense val="0"/>
        <extend val="0"/>
        <outline val="0"/>
        <shadow val="0"/>
        <u val="none"/>
        <vertAlign val="baseline"/>
        <sz val="11"/>
        <color rgb="FF202124"/>
        <name val="Arial"/>
        <scheme val="none"/>
      </font>
      <fill>
        <patternFill patternType="none">
          <fgColor indexed="64"/>
          <bgColor auto="1"/>
        </patternFill>
      </fill>
    </dxf>
    <dxf>
      <fill>
        <patternFill patternType="none">
          <fgColor indexed="64"/>
          <bgColor auto="1"/>
        </patternFill>
      </fill>
    </dxf>
    <dxf>
      <fill>
        <patternFill patternType="none">
          <fgColor indexed="64"/>
          <bgColor auto="1"/>
        </patternFill>
      </fill>
    </dxf>
    <dxf>
      <alignment horizontal="general" vertical="bottom" textRotation="0" wrapText="1" indent="0" justifyLastLine="0" shrinkToFit="0" readingOrder="0"/>
    </dxf>
    <dxf>
      <font>
        <b val="0"/>
        <i val="0"/>
        <strike val="0"/>
        <condense val="0"/>
        <extend val="0"/>
        <outline val="0"/>
        <shadow val="0"/>
        <u val="none"/>
        <vertAlign val="baseline"/>
        <sz val="11"/>
        <color rgb="FF202124"/>
        <name val="Arial"/>
        <scheme val="none"/>
      </font>
      <alignment horizontal="center" vertical="center" textRotation="0" wrapText="1" indent="0" justifyLastLine="0" shrinkToFit="0" readingOrder="0"/>
    </dxf>
    <dxf>
      <alignment horizontal="center" vertical="center"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font>
        <b val="0"/>
        <i val="0"/>
        <strike val="0"/>
        <condense val="0"/>
        <extend val="0"/>
        <outline val="0"/>
        <shadow val="0"/>
        <u val="none"/>
        <vertAlign val="baseline"/>
        <sz val="11"/>
        <color rgb="FF202124"/>
        <name val="Arial"/>
        <scheme val="none"/>
      </font>
      <alignment horizontal="center" vertical="center" textRotation="0" wrapText="1" indent="0" justifyLastLine="0" shrinkToFit="0" readingOrder="0"/>
    </dxf>
    <dxf>
      <alignment horizontal="center" vertical="center" textRotation="0" wrapText="1" indent="0" justifyLastLine="0" shrinkToFit="0" readingOrder="0"/>
    </dxf>
    <dxf>
      <alignment horizontal="general" vertical="bottom" textRotation="0" wrapText="1" indent="0" justifyLastLine="0" shrinkToFit="0" readingOrder="0"/>
    </dxf>
    <dxf>
      <font>
        <b val="0"/>
        <i val="0"/>
        <strike val="0"/>
        <condense val="0"/>
        <extend val="0"/>
        <outline val="0"/>
        <shadow val="0"/>
        <u val="none"/>
        <vertAlign val="baseline"/>
        <sz val="11"/>
        <color rgb="FF202124"/>
        <name val="Arial"/>
        <scheme val="none"/>
      </font>
    </dxf>
    <dxf>
      <font>
        <b val="0"/>
        <i val="0"/>
        <strike val="0"/>
        <condense val="0"/>
        <extend val="0"/>
        <outline val="0"/>
        <shadow val="0"/>
        <u val="none"/>
        <vertAlign val="baseline"/>
        <sz val="11"/>
        <color rgb="FF202124"/>
        <name val="Arial"/>
        <scheme val="none"/>
      </font>
    </dxf>
    <dxf>
      <font>
        <b val="0"/>
        <i val="0"/>
        <strike val="0"/>
        <condense val="0"/>
        <extend val="0"/>
        <outline val="0"/>
        <shadow val="0"/>
        <u val="none"/>
        <vertAlign val="baseline"/>
        <sz val="12"/>
        <color rgb="FF202124"/>
        <name val="Times New Roman"/>
        <scheme val="none"/>
      </font>
    </dxf>
    <dxf>
      <font>
        <b val="0"/>
        <i val="0"/>
        <strike val="0"/>
        <condense val="0"/>
        <extend val="0"/>
        <outline val="0"/>
        <shadow val="0"/>
        <u val="none"/>
        <vertAlign val="baseline"/>
        <sz val="11"/>
        <color rgb="FF202124"/>
        <name val="Arial"/>
        <scheme val="none"/>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1"/>
        <color rgb="FF202124"/>
        <name val="Arial"/>
        <scheme val="none"/>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2"/>
        <color rgb="FF202124"/>
        <name val="Times New Roman"/>
        <scheme val="none"/>
      </font>
    </dxf>
    <dxf>
      <font>
        <b val="0"/>
        <i val="0"/>
        <strike val="0"/>
        <condense val="0"/>
        <extend val="0"/>
        <outline val="0"/>
        <shadow val="0"/>
        <u val="none"/>
        <vertAlign val="baseline"/>
        <sz val="11"/>
        <color rgb="FF202124"/>
        <name val="Arial"/>
        <scheme val="none"/>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1"/>
        <color rgb="FF202124"/>
        <name val="Arial"/>
        <scheme val="none"/>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1"/>
        <color rgb="FF202124"/>
        <name val="Arial"/>
        <scheme val="none"/>
      </font>
      <fill>
        <patternFill patternType="none">
          <fgColor indexed="64"/>
          <bgColor indexed="65"/>
        </patternFill>
      </fill>
    </dxf>
    <dxf>
      <alignment horizontal="general" vertical="bottom" textRotation="0" wrapText="1" indent="0" justifyLastLine="0" shrinkToFit="0" readingOrder="0"/>
    </dxf>
    <dxf>
      <alignment horizontal="general" vertical="bottom" textRotation="0" wrapText="1" indent="0" justifyLastLine="0" shrinkToFit="0" readingOrder="0"/>
    </dxf>
    <dxf>
      <font>
        <b val="0"/>
        <i val="0"/>
        <strike val="0"/>
        <condense val="0"/>
        <extend val="0"/>
        <outline val="0"/>
        <shadow val="0"/>
        <u val="none"/>
        <vertAlign val="baseline"/>
        <sz val="11"/>
        <color rgb="FF202124"/>
        <name val="Arial"/>
        <scheme val="none"/>
      </font>
    </dxf>
    <dxf>
      <font>
        <b val="0"/>
        <i val="0"/>
        <strike val="0"/>
        <condense val="0"/>
        <extend val="0"/>
        <outline val="0"/>
        <shadow val="0"/>
        <u val="none"/>
        <vertAlign val="baseline"/>
        <sz val="11"/>
        <color rgb="FF202124"/>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11"/>
        <color rgb="FF202124"/>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12"/>
        <color rgb="FF202124"/>
        <name val="Times New Roman"/>
        <scheme val="none"/>
      </font>
    </dxf>
    <dxf>
      <alignment horizontal="center" vertical="center" textRotation="0" wrapText="1" indent="0" justifyLastLine="0" shrinkToFit="0" readingOrder="0"/>
    </dxf>
    <dxf>
      <alignment horizontal="center" vertical="center" textRotation="0" wrapText="1" indent="0" justifyLastLine="0" shrinkToFit="0" readingOrder="0"/>
    </dxf>
    <dxf>
      <font>
        <b val="0"/>
        <i val="0"/>
        <strike val="0"/>
        <condense val="0"/>
        <extend val="0"/>
        <outline val="0"/>
        <shadow val="0"/>
        <u val="none"/>
        <vertAlign val="baseline"/>
        <sz val="11"/>
        <color rgb="FF202124"/>
        <name val="Arial"/>
        <scheme val="none"/>
      </font>
      <alignment horizontal="center" vertical="center" textRotation="0" wrapText="1" indent="0" justifyLastLine="0" shrinkToFit="0" readingOrder="0"/>
    </dxf>
    <dxf>
      <font>
        <b val="0"/>
        <i val="0"/>
        <strike val="0"/>
        <condense val="0"/>
        <extend val="0"/>
        <outline val="0"/>
        <shadow val="0"/>
        <u val="none"/>
        <vertAlign val="baseline"/>
        <sz val="11"/>
        <color rgb="FF202124"/>
        <name val="Arial"/>
        <scheme val="none"/>
      </font>
      <alignment horizontal="center" vertical="center" textRotation="0" wrapText="1" indent="0" justifyLastLine="0" shrinkToFit="0" readingOrder="0"/>
    </dxf>
    <dxf>
      <alignment horizontal="general" vertical="bottom" textRotation="0" wrapText="1" indent="0" justifyLastLine="0" shrinkToFit="0" readingOrder="0"/>
    </dxf>
    <dxf>
      <alignment horizontal="center" vertical="center"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center" vertical="center" textRotation="0" wrapText="1" indent="0" justifyLastLine="0" shrinkToFit="0" readingOrder="0"/>
    </dxf>
    <dxf>
      <alignment horizontal="general" vertical="bottom" textRotation="0" wrapText="1" indent="0" justifyLastLine="0" shrinkToFit="0" readingOrder="0"/>
    </dxf>
    <dxf>
      <alignment horizontal="center" vertical="center" textRotation="0" wrapText="1" indent="0" justifyLastLine="0" shrinkToFit="0" readingOrder="0"/>
    </dxf>
    <dxf>
      <alignment horizontal="general" vertical="bottom" textRotation="0" wrapText="1" indent="0" justifyLastLine="0" shrinkToFit="0" readingOrder="0"/>
    </dxf>
    <dxf>
      <font>
        <b val="0"/>
        <i val="0"/>
        <strike val="0"/>
        <condense val="0"/>
        <extend val="0"/>
        <outline val="0"/>
        <shadow val="0"/>
        <u val="none"/>
        <vertAlign val="baseline"/>
        <sz val="11"/>
        <color rgb="FF202124"/>
        <name val="Arial"/>
        <scheme val="none"/>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1"/>
        <color rgb="FF202124"/>
        <name val="Arial"/>
        <scheme val="none"/>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1"/>
        <color rgb="FF202124"/>
        <name val="Arial"/>
        <scheme val="none"/>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1"/>
        <color rgb="FF202124"/>
        <name val="Arial"/>
        <scheme val="none"/>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1"/>
        <color rgb="FF202124"/>
        <name val="Arial"/>
        <scheme val="none"/>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1"/>
        <color rgb="FF202124"/>
        <name val="Arial"/>
        <scheme val="none"/>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1"/>
        <color rgb="FF202124"/>
        <name val="Arial"/>
        <scheme val="none"/>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1"/>
        <color rgb="FF202124"/>
        <name val="Arial"/>
        <scheme val="none"/>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1"/>
        <color rgb="FF202124"/>
        <name val="Arial"/>
        <scheme val="none"/>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1"/>
        <color rgb="FF202124"/>
        <name val="Arial"/>
        <scheme val="none"/>
      </font>
      <fill>
        <patternFill patternType="none">
          <fgColor indexed="64"/>
          <bgColor indexed="65"/>
        </patternFill>
      </fill>
      <alignment horizontal="center" vertical="center" textRotation="0" wrapText="0" indent="0" justifyLastLine="0" shrinkToFit="0" readingOrder="0"/>
    </dxf>
    <dxf>
      <fill>
        <patternFill patternType="solid">
          <fgColor indexed="64"/>
          <bgColor theme="0"/>
        </patternFill>
      </fill>
    </dxf>
    <dxf>
      <alignment horizontal="center" vertical="center" textRotation="0" wrapText="0" indent="0" justifyLastLine="0" shrinkToFit="0" readingOrder="0"/>
    </dxf>
    <dxf>
      <font>
        <b val="0"/>
        <i val="0"/>
        <strike val="0"/>
        <condense val="0"/>
        <extend val="0"/>
        <outline val="0"/>
        <shadow val="0"/>
        <u val="none"/>
        <vertAlign val="baseline"/>
        <sz val="11"/>
        <color rgb="FF202124"/>
        <name val="Arial"/>
        <scheme val="none"/>
      </font>
    </dxf>
    <dxf>
      <font>
        <b val="0"/>
        <i val="0"/>
        <strike val="0"/>
        <condense val="0"/>
        <extend val="0"/>
        <outline val="0"/>
        <shadow val="0"/>
        <u val="none"/>
        <vertAlign val="baseline"/>
        <sz val="11"/>
        <color rgb="FF202124"/>
        <name val="Arial"/>
        <scheme val="none"/>
      </font>
    </dxf>
    <dxf>
      <font>
        <b val="0"/>
        <i val="0"/>
        <strike val="0"/>
        <condense val="0"/>
        <extend val="0"/>
        <outline val="0"/>
        <shadow val="0"/>
        <u val="none"/>
        <vertAlign val="baseline"/>
        <sz val="11"/>
        <color rgb="FF202124"/>
        <name val="Arial"/>
        <scheme val="none"/>
      </font>
    </dxf>
    <dxf>
      <font>
        <b val="0"/>
        <i val="0"/>
        <strike val="0"/>
        <condense val="0"/>
        <extend val="0"/>
        <outline val="0"/>
        <shadow val="0"/>
        <u val="none"/>
        <vertAlign val="baseline"/>
        <sz val="12"/>
        <color rgb="FF202124"/>
        <name val="Times New Roman"/>
        <scheme val="none"/>
      </font>
      <alignment horizontal="center" vertical="center" textRotation="0" wrapText="1" indent="0" justifyLastLine="0" shrinkToFit="0" readingOrder="0"/>
    </dxf>
    <dxf>
      <alignment horizontal="left" vertical="center" textRotation="0" wrapText="1" indent="0" justifyLastLine="0" shrinkToFit="0" readingOrder="0"/>
      <border diagonalUp="0" diagonalDown="0">
        <left style="thin">
          <color indexed="64"/>
        </left>
        <right style="medium">
          <color indexed="64"/>
        </right>
        <top style="thin">
          <color indexed="64"/>
        </top>
        <bottom style="thin">
          <color indexed="64"/>
        </bottom>
        <vertical style="thin">
          <color indexed="64"/>
        </vertical>
        <horizontal style="thin">
          <color indexed="64"/>
        </horizontal>
      </border>
    </dxf>
    <dxf>
      <alignment horizontal="left" vertical="center" textRotation="0" wrapText="1" indent="0" justifyLastLine="0" shrinkToFit="0" readingOrder="0"/>
      <border diagonalUp="0" diagonalDown="0">
        <left style="medium">
          <color indexed="64"/>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medium">
          <color indexed="64"/>
        </left>
        <right style="medium">
          <color indexed="64"/>
        </right>
        <top style="medium">
          <color indexed="64"/>
        </top>
        <bottom style="medium">
          <color indexed="64"/>
        </bottom>
      </border>
    </dxf>
    <dxf>
      <alignment horizontal="left" vertical="center" textRotation="0" wrapText="1" indent="0" justifyLastLine="0" shrinkToFit="0" readingOrder="0"/>
    </dxf>
    <dxf>
      <border>
        <bottom style="medium">
          <color indexed="64"/>
        </bottom>
      </border>
    </dxf>
    <dxf>
      <font>
        <b val="0"/>
        <i val="0"/>
        <strike val="0"/>
        <condense val="0"/>
        <extend val="0"/>
        <outline val="0"/>
        <shadow val="0"/>
        <u val="none"/>
        <vertAlign val="baseline"/>
        <sz val="11"/>
        <color rgb="FF202124"/>
        <name val="Arial"/>
        <scheme val="none"/>
      </font>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rgb="FF202124"/>
        <name val="Arial"/>
        <scheme val="none"/>
      </font>
      <alignment horizontal="general" vertical="bottom"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rgb="FF202124"/>
        <name val="Arial"/>
        <scheme val="none"/>
      </font>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rgb="FF202124"/>
        <name val="Arial"/>
        <scheme val="none"/>
      </font>
      <alignment horizontal="center" vertical="center"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1"/>
        <color rgb="FF202124"/>
        <name val="Arial"/>
        <scheme val="none"/>
      </font>
      <alignment horizontal="general" vertical="bottom" textRotation="0" wrapText="1" indent="0" justifyLastLine="0" shrinkToFit="0" readingOrder="0"/>
    </dxf>
    <dxf>
      <border>
        <bottom style="medium">
          <color indexed="64"/>
        </bottom>
      </border>
    </dxf>
    <dxf>
      <font>
        <b val="0"/>
        <i val="0"/>
        <strike val="0"/>
        <condense val="0"/>
        <extend val="0"/>
        <outline val="0"/>
        <shadow val="0"/>
        <u val="none"/>
        <vertAlign val="baseline"/>
        <sz val="12"/>
        <color rgb="FF202124"/>
        <name val="Times New Roman"/>
        <scheme val="none"/>
      </font>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border>
    </dxf>
    <dxf>
      <alignment horizontal="general" vertical="bottom"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alignment horizontal="center" vertical="center"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medium">
          <color indexed="64"/>
        </left>
        <right style="medium">
          <color indexed="64"/>
        </right>
        <top style="medium">
          <color indexed="64"/>
        </top>
        <bottom style="medium">
          <color indexed="64"/>
        </bottom>
      </border>
    </dxf>
    <dxf>
      <alignment horizontal="general" vertical="bottom" textRotation="0" wrapText="1" indent="0" justifyLastLine="0" shrinkToFit="0" readingOrder="0"/>
    </dxf>
    <dxf>
      <border>
        <bottom style="medium">
          <color indexed="64"/>
        </bottom>
      </border>
    </dxf>
    <dxf>
      <alignment horizontal="center" vertical="center" textRotation="0" wrapText="0" indent="0" justifyLastLine="0" shrinkToFit="0" readingOrder="0"/>
      <border diagonalUp="0" diagonalDown="0">
        <left style="thin">
          <color indexed="64"/>
        </left>
        <right style="thin">
          <color indexed="64"/>
        </right>
        <top/>
        <bottom/>
        <vertical style="thin">
          <color indexed="64"/>
        </vertical>
        <horizontal/>
      </border>
    </dxf>
    <dxf>
      <font>
        <b val="0"/>
        <i val="0"/>
        <strike val="0"/>
        <condense val="0"/>
        <extend val="0"/>
        <outline val="0"/>
        <shadow val="0"/>
        <u val="none"/>
        <vertAlign val="baseline"/>
        <sz val="11"/>
        <color rgb="FF202124"/>
        <name val="Arial"/>
        <scheme val="none"/>
      </font>
      <alignment horizontal="center" vertical="center" textRotation="0" wrapText="1" indent="0" justifyLastLine="0" shrinkToFit="0" readingOrder="0"/>
    </dxf>
    <dxf>
      <font>
        <b val="0"/>
        <i val="0"/>
        <strike val="0"/>
        <condense val="0"/>
        <extend val="0"/>
        <outline val="0"/>
        <shadow val="0"/>
        <u val="none"/>
        <vertAlign val="baseline"/>
        <sz val="11"/>
        <color rgb="FF202124"/>
        <name val="Arial"/>
        <scheme val="none"/>
      </font>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left" vertical="center"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alignment horizontal="center" vertical="center"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medium">
          <color indexed="64"/>
        </left>
        <right style="medium">
          <color indexed="64"/>
        </right>
        <top style="medium">
          <color indexed="64"/>
        </top>
        <bottom style="medium">
          <color indexed="64"/>
        </bottom>
      </border>
    </dxf>
    <dxf>
      <alignment horizontal="center" vertical="center" textRotation="0" wrapText="1" indent="0" justifyLastLine="0" shrinkToFit="0" readingOrder="0"/>
    </dxf>
    <dxf>
      <border>
        <bottom style="medium">
          <color indexed="64"/>
        </bottom>
      </border>
    </dxf>
    <dxf>
      <font>
        <strike val="0"/>
        <outline val="0"/>
        <shadow val="0"/>
        <u val="none"/>
        <vertAlign val="baseline"/>
        <sz val="11"/>
        <color auto="1"/>
        <name val="Calibri"/>
        <scheme val="minor"/>
      </font>
      <alignment horizontal="center" vertical="center" textRotation="0" wrapText="0" indent="0" justifyLastLine="0" shrinkToFit="0" readingOrder="0"/>
      <border diagonalUp="0" diagonalDown="0">
        <left style="thin">
          <color indexed="64"/>
        </left>
        <right style="thin">
          <color indexed="64"/>
        </right>
        <top/>
        <bottom/>
        <vertical style="thin">
          <color indexed="64"/>
        </vertical>
        <horizontal/>
      </border>
    </dxf>
    <dxf>
      <alignment horizontal="center" vertical="center"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alignment horizontal="center" vertical="center"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medium">
          <color indexed="64"/>
        </left>
        <right style="medium">
          <color indexed="64"/>
        </right>
        <top style="medium">
          <color indexed="64"/>
        </top>
        <bottom style="medium">
          <color indexed="64"/>
        </bottom>
      </border>
    </dxf>
    <dxf>
      <alignment horizontal="center" vertical="center" textRotation="0" wrapText="1" indent="0" justifyLastLine="0" shrinkToFit="0" readingOrder="0"/>
    </dxf>
    <dxf>
      <border>
        <bottom style="medium">
          <color indexed="64"/>
        </bottom>
      </border>
    </dxf>
    <dxf>
      <font>
        <strike val="0"/>
        <outline val="0"/>
        <shadow val="0"/>
        <u val="none"/>
        <vertAlign val="baseline"/>
        <sz val="11"/>
        <color auto="1"/>
        <name val="Calibri"/>
        <scheme val="minor"/>
      </font>
      <alignment horizontal="center" vertical="center" textRotation="0" wrapText="0" indent="0" justifyLastLine="0" shrinkToFit="0" readingOrder="0"/>
      <border diagonalUp="0" diagonalDown="0">
        <left style="thin">
          <color indexed="64"/>
        </left>
        <right style="thin">
          <color indexed="64"/>
        </right>
        <top/>
        <bottom/>
        <vertical style="thin">
          <color indexed="64"/>
        </vertical>
        <horizontal/>
      </border>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ont>
        <b val="0"/>
        <i val="0"/>
        <strike val="0"/>
        <condense val="0"/>
        <extend val="0"/>
        <outline val="0"/>
        <shadow val="0"/>
        <u val="none"/>
        <vertAlign val="baseline"/>
        <sz val="11"/>
        <color rgb="FF202124"/>
        <name val="Arial"/>
        <scheme val="none"/>
      </font>
      <fill>
        <patternFill patternType="none">
          <fgColor indexed="64"/>
          <bgColor auto="1"/>
        </patternFill>
      </fill>
    </dxf>
    <dxf>
      <fill>
        <patternFill patternType="none">
          <fgColor rgb="FF000000"/>
          <bgColor auto="1"/>
        </patternFill>
      </fill>
    </dxf>
    <dxf>
      <fill>
        <patternFill patternType="none">
          <fgColor indexed="64"/>
          <bgColor auto="1"/>
        </patternFill>
      </fill>
    </dxf>
    <dxf>
      <alignment horizontal="general" vertical="bottom" textRotation="0" wrapText="1" indent="0" justifyLastLine="0" shrinkToFit="0" readingOrder="0"/>
    </dxf>
    <dxf>
      <font>
        <b val="0"/>
        <i val="0"/>
        <strike val="0"/>
        <condense val="0"/>
        <extend val="0"/>
        <outline val="0"/>
        <shadow val="0"/>
        <u val="none"/>
        <vertAlign val="baseline"/>
        <sz val="11"/>
        <color rgb="FF202124"/>
        <name val="Arial"/>
        <scheme val="none"/>
      </font>
      <alignment horizontal="center" vertical="center" textRotation="0" wrapText="1" indent="0" justifyLastLine="0" shrinkToFit="0" readingOrder="0"/>
    </dxf>
    <dxf>
      <alignment horizontal="center" vertical="center"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font>
        <b val="0"/>
        <i val="0"/>
        <strike val="0"/>
        <condense val="0"/>
        <extend val="0"/>
        <outline val="0"/>
        <shadow val="0"/>
        <u val="none"/>
        <vertAlign val="baseline"/>
        <sz val="11"/>
        <color rgb="FF202124"/>
        <name val="Arial"/>
        <scheme val="none"/>
      </font>
      <alignment horizontal="center" vertical="center" textRotation="0" wrapText="1" indent="0" justifyLastLine="0" shrinkToFit="0" readingOrder="0"/>
    </dxf>
    <dxf>
      <alignment horizontal="center" vertical="center" textRotation="0" wrapText="1" indent="0" justifyLastLine="0" shrinkToFit="0" readingOrder="0"/>
    </dxf>
    <dxf>
      <alignment horizontal="general" vertical="bottom" textRotation="0" wrapText="1" indent="0" justifyLastLine="0" shrinkToFit="0" readingOrder="0"/>
    </dxf>
    <dxf>
      <font>
        <b val="0"/>
        <i val="0"/>
        <strike val="0"/>
        <condense val="0"/>
        <extend val="0"/>
        <outline val="0"/>
        <shadow val="0"/>
        <u val="none"/>
        <vertAlign val="baseline"/>
        <sz val="11"/>
        <color rgb="FF202124"/>
        <name val="Arial"/>
        <scheme val="none"/>
      </font>
    </dxf>
    <dxf>
      <font>
        <b val="0"/>
        <i val="0"/>
        <strike val="0"/>
        <condense val="0"/>
        <extend val="0"/>
        <outline val="0"/>
        <shadow val="0"/>
        <u val="none"/>
        <vertAlign val="baseline"/>
        <sz val="11"/>
        <color rgb="FF202124"/>
        <name val="Arial"/>
        <scheme val="none"/>
      </font>
    </dxf>
    <dxf>
      <font>
        <b val="0"/>
        <i val="0"/>
        <strike val="0"/>
        <condense val="0"/>
        <extend val="0"/>
        <outline val="0"/>
        <shadow val="0"/>
        <u val="none"/>
        <vertAlign val="baseline"/>
        <sz val="12"/>
        <color rgb="FF202124"/>
        <name val="Times New Roman"/>
        <scheme val="none"/>
      </font>
    </dxf>
    <dxf>
      <font>
        <b val="0"/>
        <i val="0"/>
        <strike val="0"/>
        <condense val="0"/>
        <extend val="0"/>
        <outline val="0"/>
        <shadow val="0"/>
        <u val="none"/>
        <vertAlign val="baseline"/>
        <sz val="11"/>
        <color rgb="FF202124"/>
        <name val="Arial"/>
        <scheme val="none"/>
      </font>
      <fill>
        <patternFill patternType="none">
          <fgColor rgb="FF000000"/>
          <bgColor rgb="FFFFFFFF"/>
        </patternFill>
      </fill>
      <alignment horizontal="general" vertical="bottom" textRotation="0" wrapText="1" indent="0" justifyLastLine="0" shrinkToFit="0" readingOrder="0"/>
    </dxf>
    <dxf>
      <font>
        <b val="0"/>
        <i val="0"/>
        <strike val="0"/>
        <condense val="0"/>
        <extend val="0"/>
        <outline val="0"/>
        <shadow val="0"/>
        <u val="none"/>
        <vertAlign val="baseline"/>
        <sz val="11"/>
        <color rgb="FF202124"/>
        <name val="Arial"/>
        <scheme val="none"/>
      </font>
      <fill>
        <patternFill patternType="none">
          <fgColor rgb="FF000000"/>
          <bgColor rgb="FFFFFFFF"/>
        </patternFill>
      </fill>
      <alignment horizontal="general" vertical="bottom" textRotation="0" wrapText="1" indent="0" justifyLastLine="0" shrinkToFit="0" readingOrder="0"/>
    </dxf>
    <dxf>
      <font>
        <b val="0"/>
        <i val="0"/>
        <strike val="0"/>
        <condense val="0"/>
        <extend val="0"/>
        <outline val="0"/>
        <shadow val="0"/>
        <u val="none"/>
        <vertAlign val="baseline"/>
        <sz val="11"/>
        <color rgb="FF202124"/>
        <name val="Arial"/>
        <scheme val="none"/>
      </font>
      <fill>
        <patternFill patternType="none">
          <fgColor rgb="FF000000"/>
          <bgColor rgb="FFFFFFFF"/>
        </patternFill>
      </fill>
      <alignment horizontal="general" vertical="bottom" textRotation="0" wrapText="1" indent="0" justifyLastLine="0" shrinkToFit="0" readingOrder="0"/>
    </dxf>
    <dxf>
      <font>
        <b val="0"/>
        <i val="0"/>
        <strike val="0"/>
        <condense val="0"/>
        <extend val="0"/>
        <outline val="0"/>
        <shadow val="0"/>
        <u val="none"/>
        <vertAlign val="baseline"/>
        <sz val="11"/>
        <color rgb="FF202124"/>
        <name val="Arial"/>
        <scheme val="none"/>
      </font>
      <fill>
        <patternFill patternType="none">
          <fgColor rgb="FF000000"/>
          <bgColor rgb="FFFFFFFF"/>
        </patternFill>
      </fill>
      <alignment horizontal="general" vertical="bottom" textRotation="0" wrapText="1" indent="0" justifyLastLine="0" shrinkToFit="0" readingOrder="0"/>
    </dxf>
    <dxf>
      <font>
        <b val="0"/>
        <i val="0"/>
        <strike val="0"/>
        <condense val="0"/>
        <extend val="0"/>
        <outline val="0"/>
        <shadow val="0"/>
        <u val="none"/>
        <vertAlign val="baseline"/>
        <sz val="11"/>
        <color rgb="FF202124"/>
        <name val="Arial"/>
        <scheme val="none"/>
      </font>
      <fill>
        <patternFill patternType="none">
          <fgColor rgb="FF000000"/>
          <bgColor rgb="FFFFFFFF"/>
        </patternFill>
      </fill>
      <alignment horizontal="general" vertical="bottom" textRotation="0" wrapText="1" indent="0" justifyLastLine="0" shrinkToFit="0" readingOrder="0"/>
    </dxf>
    <dxf>
      <font>
        <b val="0"/>
        <i val="0"/>
        <strike val="0"/>
        <condense val="0"/>
        <extend val="0"/>
        <outline val="0"/>
        <shadow val="0"/>
        <u val="none"/>
        <vertAlign val="baseline"/>
        <sz val="11"/>
        <color rgb="FF202124"/>
        <name val="Arial"/>
        <scheme val="none"/>
      </font>
      <fill>
        <patternFill patternType="none">
          <fgColor rgb="FF000000"/>
          <bgColor rgb="FFFFFFFF"/>
        </patternFill>
      </fill>
      <alignment horizontal="general" vertical="bottom" textRotation="0" wrapText="1" indent="0" justifyLastLine="0" shrinkToFit="0" readingOrder="0"/>
    </dxf>
    <dxf>
      <font>
        <b val="0"/>
        <i val="0"/>
        <strike val="0"/>
        <condense val="0"/>
        <extend val="0"/>
        <outline val="0"/>
        <shadow val="0"/>
        <u val="none"/>
        <vertAlign val="baseline"/>
        <sz val="11"/>
        <color rgb="FF202124"/>
        <name val="Arial"/>
        <scheme val="none"/>
      </font>
      <fill>
        <patternFill patternType="none">
          <fgColor rgb="FF000000"/>
          <bgColor rgb="FFFFFFFF"/>
        </patternFill>
      </fill>
      <alignment horizontal="general" vertical="bottom" textRotation="0" wrapText="1" indent="0" justifyLastLine="0" shrinkToFit="0" readingOrder="0"/>
    </dxf>
    <dxf>
      <font>
        <b val="0"/>
        <i val="0"/>
        <strike val="0"/>
        <condense val="0"/>
        <extend val="0"/>
        <outline val="0"/>
        <shadow val="0"/>
        <u val="none"/>
        <vertAlign val="baseline"/>
        <sz val="11"/>
        <color rgb="FF202124"/>
        <name val="Arial"/>
        <scheme val="none"/>
      </font>
      <fill>
        <patternFill patternType="none">
          <fgColor rgb="FF000000"/>
          <bgColor rgb="FFFFFFFF"/>
        </patternFill>
      </fill>
      <alignment horizontal="general" vertical="bottom" textRotation="0" wrapText="1" indent="0" justifyLastLine="0" shrinkToFit="0" readingOrder="0"/>
    </dxf>
    <dxf>
      <font>
        <b val="0"/>
        <i val="0"/>
        <strike val="0"/>
        <condense val="0"/>
        <extend val="0"/>
        <outline val="0"/>
        <shadow val="0"/>
        <u val="none"/>
        <vertAlign val="baseline"/>
        <sz val="11"/>
        <color rgb="FF202124"/>
        <name val="Arial"/>
        <scheme val="none"/>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1"/>
        <color rgb="FF202124"/>
        <name val="Arial"/>
        <scheme val="none"/>
      </font>
      <fill>
        <patternFill patternType="none">
          <fgColor rgb="FF000000"/>
          <bgColor rgb="FFFFFFFF"/>
        </patternFill>
      </fill>
      <alignment horizontal="general" vertical="bottom" textRotation="0" wrapText="1" indent="0" justifyLastLine="0" shrinkToFit="0" readingOrder="0"/>
    </dxf>
    <dxf>
      <font>
        <b val="0"/>
        <i val="0"/>
        <strike val="0"/>
        <condense val="0"/>
        <extend val="0"/>
        <outline val="0"/>
        <shadow val="0"/>
        <u val="none"/>
        <vertAlign val="baseline"/>
        <sz val="12"/>
        <color rgb="FF202124"/>
        <name val="Times New Roman"/>
        <scheme val="none"/>
      </font>
    </dxf>
    <dxf>
      <font>
        <b val="0"/>
        <i val="0"/>
        <strike val="0"/>
        <condense val="0"/>
        <extend val="0"/>
        <outline val="0"/>
        <shadow val="0"/>
        <u val="none"/>
        <vertAlign val="baseline"/>
        <sz val="11"/>
        <color rgb="FF202124"/>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11"/>
        <color rgb="FF202124"/>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11"/>
        <color rgb="FF202124"/>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11"/>
        <color rgb="FF202124"/>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12"/>
        <color rgb="FF202124"/>
        <name val="Times New Roman"/>
        <scheme val="none"/>
      </font>
    </dxf>
    <dxf>
      <alignment horizontal="general" vertical="bottom" textRotation="0" wrapText="1" indent="0" justifyLastLine="0" shrinkToFit="0" readingOrder="0"/>
    </dxf>
    <dxf>
      <alignment horizontal="center" vertical="center" textRotation="0" wrapText="1" indent="0" justifyLastLine="0" shrinkToFit="0" readingOrder="0"/>
    </dxf>
    <dxf>
      <alignment horizontal="general" vertical="bottom" textRotation="0" wrapText="1" indent="0" justifyLastLine="0" shrinkToFit="0" readingOrder="0"/>
    </dxf>
    <dxf>
      <alignment horizontal="center" vertical="center"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center" vertical="center" textRotation="0" indent="0" justifyLastLine="0" shrinkToFit="0" readingOrder="0"/>
    </dxf>
    <dxf>
      <font>
        <b/>
        <strike val="0"/>
        <outline val="0"/>
        <shadow val="0"/>
        <u val="none"/>
        <vertAlign val="baseline"/>
        <sz val="11"/>
        <color auto="1"/>
        <name val="Calibri"/>
        <scheme val="minor"/>
      </font>
      <alignment horizontal="center" vertical="center" textRotation="0" wrapText="1" indent="0" justifyLastLine="0" shrinkToFit="0" readingOrder="0"/>
    </dxf>
  </dxfs>
  <tableStyles count="0" defaultTableStyle="TableStyleMedium2" defaultPivotStyle="PivotStyleLight16"/>
  <colors>
    <mruColors>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5.xml"/><Relationship Id="rId18" Type="http://schemas.openxmlformats.org/officeDocument/2006/relationships/externalLink" Target="externalLinks/externalLink10.xml"/><Relationship Id="rId26" Type="http://schemas.openxmlformats.org/officeDocument/2006/relationships/externalLink" Target="externalLinks/externalLink18.xml"/><Relationship Id="rId3" Type="http://schemas.openxmlformats.org/officeDocument/2006/relationships/worksheet" Target="worksheets/sheet3.xml"/><Relationship Id="rId21" Type="http://schemas.openxmlformats.org/officeDocument/2006/relationships/externalLink" Target="externalLinks/externalLink13.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externalLink" Target="externalLinks/externalLink9.xml"/><Relationship Id="rId25" Type="http://schemas.openxmlformats.org/officeDocument/2006/relationships/externalLink" Target="externalLinks/externalLink17.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externalLink" Target="externalLinks/externalLink8.xml"/><Relationship Id="rId20" Type="http://schemas.openxmlformats.org/officeDocument/2006/relationships/externalLink" Target="externalLinks/externalLink12.xml"/><Relationship Id="rId29" Type="http://schemas.openxmlformats.org/officeDocument/2006/relationships/pivotCacheDefinition" Target="pivotCache/pivotCacheDefinition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24" Type="http://schemas.openxmlformats.org/officeDocument/2006/relationships/externalLink" Target="externalLinks/externalLink16.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externalLink" Target="externalLinks/externalLink7.xml"/><Relationship Id="rId23" Type="http://schemas.openxmlformats.org/officeDocument/2006/relationships/externalLink" Target="externalLinks/externalLink15.xml"/><Relationship Id="rId28" Type="http://schemas.openxmlformats.org/officeDocument/2006/relationships/externalLink" Target="externalLinks/externalLink20.xml"/><Relationship Id="rId10" Type="http://schemas.openxmlformats.org/officeDocument/2006/relationships/externalLink" Target="externalLinks/externalLink2.xml"/><Relationship Id="rId19" Type="http://schemas.openxmlformats.org/officeDocument/2006/relationships/externalLink" Target="externalLinks/externalLink11.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externalLink" Target="externalLinks/externalLink6.xml"/><Relationship Id="rId22" Type="http://schemas.openxmlformats.org/officeDocument/2006/relationships/externalLink" Target="externalLinks/externalLink14.xml"/><Relationship Id="rId27" Type="http://schemas.openxmlformats.org/officeDocument/2006/relationships/externalLink" Target="externalLinks/externalLink19.xml"/><Relationship Id="rId30" Type="http://schemas.openxmlformats.org/officeDocument/2006/relationships/theme" Target="theme/theme1.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8" Type="http://schemas.openxmlformats.org/officeDocument/2006/relationships/hyperlink" Target="#Matriz!X1"/><Relationship Id="rId3" Type="http://schemas.openxmlformats.org/officeDocument/2006/relationships/hyperlink" Target="#Matriz!C1"/><Relationship Id="rId7" Type="http://schemas.openxmlformats.org/officeDocument/2006/relationships/hyperlink" Target="#Matriz!U1"/><Relationship Id="rId2" Type="http://schemas.openxmlformats.org/officeDocument/2006/relationships/hyperlink" Target="#Matriz!B1"/><Relationship Id="rId1" Type="http://schemas.openxmlformats.org/officeDocument/2006/relationships/hyperlink" Target="#Matriz!E1"/><Relationship Id="rId6" Type="http://schemas.openxmlformats.org/officeDocument/2006/relationships/hyperlink" Target="#Matriz!K1"/><Relationship Id="rId5" Type="http://schemas.openxmlformats.org/officeDocument/2006/relationships/hyperlink" Target="#Matriz!AE1"/><Relationship Id="rId4" Type="http://schemas.openxmlformats.org/officeDocument/2006/relationships/hyperlink" Target="#Matriz!D1"/><Relationship Id="rId9" Type="http://schemas.openxmlformats.org/officeDocument/2006/relationships/hyperlink" Target="#Matriz!N1"/></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11</xdr:col>
      <xdr:colOff>95250</xdr:colOff>
      <xdr:row>25</xdr:row>
      <xdr:rowOff>9525</xdr:rowOff>
    </xdr:from>
    <xdr:to>
      <xdr:col>11</xdr:col>
      <xdr:colOff>1009650</xdr:colOff>
      <xdr:row>25</xdr:row>
      <xdr:rowOff>923925</xdr:rowOff>
    </xdr:to>
    <xdr:sp macro="" textlink="">
      <xdr:nvSpPr>
        <xdr:cNvPr id="2" name="Elipse 1">
          <a:hlinkClick xmlns:r="http://schemas.openxmlformats.org/officeDocument/2006/relationships" r:id="rId1"/>
          <a:extLst>
            <a:ext uri="{FF2B5EF4-FFF2-40B4-BE49-F238E27FC236}">
              <a16:creationId xmlns:a16="http://schemas.microsoft.com/office/drawing/2014/main" id="{00000000-0008-0000-0100-000002000000}"/>
            </a:ext>
          </a:extLst>
        </xdr:cNvPr>
        <xdr:cNvSpPr/>
      </xdr:nvSpPr>
      <xdr:spPr>
        <a:xfrm>
          <a:off x="18202275" y="14973300"/>
          <a:ext cx="914400" cy="914400"/>
        </a:xfrm>
        <a:prstGeom prst="ellipse">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ctr"/>
          <a:r>
            <a:rPr lang="es-CO" sz="1200">
              <a:solidFill>
                <a:sysClr val="windowText" lastClr="000000"/>
              </a:solidFill>
            </a:rPr>
            <a:t>Matriz</a:t>
          </a:r>
        </a:p>
      </xdr:txBody>
    </xdr:sp>
    <xdr:clientData/>
  </xdr:twoCellAnchor>
  <xdr:twoCellAnchor>
    <xdr:from>
      <xdr:col>3</xdr:col>
      <xdr:colOff>0</xdr:colOff>
      <xdr:row>4</xdr:row>
      <xdr:rowOff>0</xdr:rowOff>
    </xdr:from>
    <xdr:to>
      <xdr:col>4</xdr:col>
      <xdr:colOff>152400</xdr:colOff>
      <xdr:row>4</xdr:row>
      <xdr:rowOff>914400</xdr:rowOff>
    </xdr:to>
    <xdr:sp macro="" textlink="">
      <xdr:nvSpPr>
        <xdr:cNvPr id="3" name="Elipse 2">
          <a:hlinkClick xmlns:r="http://schemas.openxmlformats.org/officeDocument/2006/relationships" r:id="rId2"/>
          <a:extLst>
            <a:ext uri="{FF2B5EF4-FFF2-40B4-BE49-F238E27FC236}">
              <a16:creationId xmlns:a16="http://schemas.microsoft.com/office/drawing/2014/main" id="{00000000-0008-0000-0100-000003000000}"/>
            </a:ext>
          </a:extLst>
        </xdr:cNvPr>
        <xdr:cNvSpPr/>
      </xdr:nvSpPr>
      <xdr:spPr>
        <a:xfrm>
          <a:off x="3295650" y="781050"/>
          <a:ext cx="914400" cy="914400"/>
        </a:xfrm>
        <a:prstGeom prst="ellipse">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ctr"/>
          <a:r>
            <a:rPr lang="es-CO" sz="1200">
              <a:solidFill>
                <a:sysClr val="windowText" lastClr="000000"/>
              </a:solidFill>
            </a:rPr>
            <a:t>Matriz</a:t>
          </a:r>
        </a:p>
      </xdr:txBody>
    </xdr:sp>
    <xdr:clientData/>
  </xdr:twoCellAnchor>
  <xdr:twoCellAnchor>
    <xdr:from>
      <xdr:col>6</xdr:col>
      <xdr:colOff>0</xdr:colOff>
      <xdr:row>4</xdr:row>
      <xdr:rowOff>0</xdr:rowOff>
    </xdr:from>
    <xdr:to>
      <xdr:col>6</xdr:col>
      <xdr:colOff>914400</xdr:colOff>
      <xdr:row>4</xdr:row>
      <xdr:rowOff>914400</xdr:rowOff>
    </xdr:to>
    <xdr:sp macro="" textlink="">
      <xdr:nvSpPr>
        <xdr:cNvPr id="4" name="Elipse 3">
          <a:hlinkClick xmlns:r="http://schemas.openxmlformats.org/officeDocument/2006/relationships" r:id="rId3"/>
          <a:extLst>
            <a:ext uri="{FF2B5EF4-FFF2-40B4-BE49-F238E27FC236}">
              <a16:creationId xmlns:a16="http://schemas.microsoft.com/office/drawing/2014/main" id="{00000000-0008-0000-0100-000004000000}"/>
            </a:ext>
          </a:extLst>
        </xdr:cNvPr>
        <xdr:cNvSpPr/>
      </xdr:nvSpPr>
      <xdr:spPr>
        <a:xfrm>
          <a:off x="7086600" y="781050"/>
          <a:ext cx="914400" cy="914400"/>
        </a:xfrm>
        <a:prstGeom prst="ellipse">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ctr"/>
          <a:r>
            <a:rPr lang="es-CO" sz="1200">
              <a:solidFill>
                <a:sysClr val="windowText" lastClr="000000"/>
              </a:solidFill>
            </a:rPr>
            <a:t>Matriz</a:t>
          </a:r>
        </a:p>
      </xdr:txBody>
    </xdr:sp>
    <xdr:clientData/>
  </xdr:twoCellAnchor>
  <xdr:twoCellAnchor>
    <xdr:from>
      <xdr:col>11</xdr:col>
      <xdr:colOff>0</xdr:colOff>
      <xdr:row>87</xdr:row>
      <xdr:rowOff>0</xdr:rowOff>
    </xdr:from>
    <xdr:to>
      <xdr:col>11</xdr:col>
      <xdr:colOff>914400</xdr:colOff>
      <xdr:row>87</xdr:row>
      <xdr:rowOff>914400</xdr:rowOff>
    </xdr:to>
    <xdr:sp macro="" textlink="">
      <xdr:nvSpPr>
        <xdr:cNvPr id="5" name="Elipse 4">
          <a:hlinkClick xmlns:r="http://schemas.openxmlformats.org/officeDocument/2006/relationships" r:id="rId4"/>
          <a:extLst>
            <a:ext uri="{FF2B5EF4-FFF2-40B4-BE49-F238E27FC236}">
              <a16:creationId xmlns:a16="http://schemas.microsoft.com/office/drawing/2014/main" id="{00000000-0008-0000-0100-000005000000}"/>
            </a:ext>
          </a:extLst>
        </xdr:cNvPr>
        <xdr:cNvSpPr/>
      </xdr:nvSpPr>
      <xdr:spPr>
        <a:xfrm>
          <a:off x="18107025" y="40900350"/>
          <a:ext cx="914400" cy="914400"/>
        </a:xfrm>
        <a:prstGeom prst="ellipse">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ctr"/>
          <a:r>
            <a:rPr lang="es-CO" sz="1200">
              <a:solidFill>
                <a:sysClr val="windowText" lastClr="000000"/>
              </a:solidFill>
            </a:rPr>
            <a:t>Matriz</a:t>
          </a:r>
        </a:p>
      </xdr:txBody>
    </xdr:sp>
    <xdr:clientData/>
  </xdr:twoCellAnchor>
  <xdr:twoCellAnchor>
    <xdr:from>
      <xdr:col>19</xdr:col>
      <xdr:colOff>0</xdr:colOff>
      <xdr:row>13</xdr:row>
      <xdr:rowOff>0</xdr:rowOff>
    </xdr:from>
    <xdr:to>
      <xdr:col>20</xdr:col>
      <xdr:colOff>152400</xdr:colOff>
      <xdr:row>14</xdr:row>
      <xdr:rowOff>95250</xdr:rowOff>
    </xdr:to>
    <xdr:sp macro="" textlink="">
      <xdr:nvSpPr>
        <xdr:cNvPr id="6" name="Elipse 5">
          <a:hlinkClick xmlns:r="http://schemas.openxmlformats.org/officeDocument/2006/relationships" r:id="rId5"/>
          <a:extLst>
            <a:ext uri="{FF2B5EF4-FFF2-40B4-BE49-F238E27FC236}">
              <a16:creationId xmlns:a16="http://schemas.microsoft.com/office/drawing/2014/main" id="{00000000-0008-0000-0100-000006000000}"/>
            </a:ext>
          </a:extLst>
        </xdr:cNvPr>
        <xdr:cNvSpPr/>
      </xdr:nvSpPr>
      <xdr:spPr>
        <a:xfrm>
          <a:off x="30384750" y="7353300"/>
          <a:ext cx="914400" cy="914400"/>
        </a:xfrm>
        <a:prstGeom prst="ellipse">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ctr"/>
          <a:r>
            <a:rPr lang="es-CO" sz="1200">
              <a:solidFill>
                <a:sysClr val="windowText" lastClr="000000"/>
              </a:solidFill>
            </a:rPr>
            <a:t>Matriz</a:t>
          </a:r>
        </a:p>
      </xdr:txBody>
    </xdr:sp>
    <xdr:clientData/>
  </xdr:twoCellAnchor>
  <xdr:twoCellAnchor>
    <xdr:from>
      <xdr:col>14</xdr:col>
      <xdr:colOff>0</xdr:colOff>
      <xdr:row>57</xdr:row>
      <xdr:rowOff>0</xdr:rowOff>
    </xdr:from>
    <xdr:to>
      <xdr:col>14</xdr:col>
      <xdr:colOff>914400</xdr:colOff>
      <xdr:row>61</xdr:row>
      <xdr:rowOff>152400</xdr:rowOff>
    </xdr:to>
    <xdr:sp macro="" textlink="">
      <xdr:nvSpPr>
        <xdr:cNvPr id="7" name="Elipse 6">
          <a:hlinkClick xmlns:r="http://schemas.openxmlformats.org/officeDocument/2006/relationships" r:id="rId6"/>
          <a:extLst>
            <a:ext uri="{FF2B5EF4-FFF2-40B4-BE49-F238E27FC236}">
              <a16:creationId xmlns:a16="http://schemas.microsoft.com/office/drawing/2014/main" id="{00000000-0008-0000-0100-000007000000}"/>
            </a:ext>
          </a:extLst>
        </xdr:cNvPr>
        <xdr:cNvSpPr/>
      </xdr:nvSpPr>
      <xdr:spPr>
        <a:xfrm>
          <a:off x="22755225" y="38700075"/>
          <a:ext cx="914400" cy="914400"/>
        </a:xfrm>
        <a:prstGeom prst="ellipse">
          <a:avLst/>
        </a:prstGeom>
        <a:solidFill>
          <a:srgbClr val="00B0F0"/>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ctr"/>
          <a:r>
            <a:rPr lang="es-CO" sz="1200">
              <a:solidFill>
                <a:sysClr val="windowText" lastClr="000000"/>
              </a:solidFill>
            </a:rPr>
            <a:t>Matriz</a:t>
          </a:r>
        </a:p>
      </xdr:txBody>
    </xdr:sp>
    <xdr:clientData/>
  </xdr:twoCellAnchor>
  <xdr:twoCellAnchor>
    <xdr:from>
      <xdr:col>11</xdr:col>
      <xdr:colOff>0</xdr:colOff>
      <xdr:row>14</xdr:row>
      <xdr:rowOff>0</xdr:rowOff>
    </xdr:from>
    <xdr:to>
      <xdr:col>11</xdr:col>
      <xdr:colOff>914400</xdr:colOff>
      <xdr:row>14</xdr:row>
      <xdr:rowOff>914400</xdr:rowOff>
    </xdr:to>
    <xdr:sp macro="" textlink="">
      <xdr:nvSpPr>
        <xdr:cNvPr id="8" name="Elipse 7">
          <a:hlinkClick xmlns:r="http://schemas.openxmlformats.org/officeDocument/2006/relationships" r:id="rId7"/>
          <a:extLst>
            <a:ext uri="{FF2B5EF4-FFF2-40B4-BE49-F238E27FC236}">
              <a16:creationId xmlns:a16="http://schemas.microsoft.com/office/drawing/2014/main" id="{00000000-0008-0000-0100-000008000000}"/>
            </a:ext>
          </a:extLst>
        </xdr:cNvPr>
        <xdr:cNvSpPr/>
      </xdr:nvSpPr>
      <xdr:spPr>
        <a:xfrm>
          <a:off x="16897350" y="8172450"/>
          <a:ext cx="914400" cy="914400"/>
        </a:xfrm>
        <a:prstGeom prst="ellipse">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ctr"/>
          <a:r>
            <a:rPr lang="es-CO" sz="1200">
              <a:solidFill>
                <a:sysClr val="windowText" lastClr="000000"/>
              </a:solidFill>
            </a:rPr>
            <a:t>Matriz</a:t>
          </a:r>
        </a:p>
      </xdr:txBody>
    </xdr:sp>
    <xdr:clientData/>
  </xdr:twoCellAnchor>
  <xdr:twoCellAnchor>
    <xdr:from>
      <xdr:col>13</xdr:col>
      <xdr:colOff>0</xdr:colOff>
      <xdr:row>14</xdr:row>
      <xdr:rowOff>0</xdr:rowOff>
    </xdr:from>
    <xdr:to>
      <xdr:col>13</xdr:col>
      <xdr:colOff>914400</xdr:colOff>
      <xdr:row>14</xdr:row>
      <xdr:rowOff>914400</xdr:rowOff>
    </xdr:to>
    <xdr:sp macro="" textlink="">
      <xdr:nvSpPr>
        <xdr:cNvPr id="9" name="Elipse 8">
          <a:hlinkClick xmlns:r="http://schemas.openxmlformats.org/officeDocument/2006/relationships" r:id="rId8"/>
          <a:extLst>
            <a:ext uri="{FF2B5EF4-FFF2-40B4-BE49-F238E27FC236}">
              <a16:creationId xmlns:a16="http://schemas.microsoft.com/office/drawing/2014/main" id="{00000000-0008-0000-0100-000009000000}"/>
            </a:ext>
          </a:extLst>
        </xdr:cNvPr>
        <xdr:cNvSpPr/>
      </xdr:nvSpPr>
      <xdr:spPr>
        <a:xfrm>
          <a:off x="21288375" y="8172450"/>
          <a:ext cx="914400" cy="914400"/>
        </a:xfrm>
        <a:prstGeom prst="ellipse">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ctr"/>
          <a:r>
            <a:rPr lang="es-CO" sz="1200">
              <a:solidFill>
                <a:sysClr val="windowText" lastClr="000000"/>
              </a:solidFill>
            </a:rPr>
            <a:t>Matriz</a:t>
          </a:r>
        </a:p>
      </xdr:txBody>
    </xdr:sp>
    <xdr:clientData/>
  </xdr:twoCellAnchor>
  <xdr:twoCellAnchor>
    <xdr:from>
      <xdr:col>15</xdr:col>
      <xdr:colOff>0</xdr:colOff>
      <xdr:row>25</xdr:row>
      <xdr:rowOff>0</xdr:rowOff>
    </xdr:from>
    <xdr:to>
      <xdr:col>15</xdr:col>
      <xdr:colOff>914400</xdr:colOff>
      <xdr:row>25</xdr:row>
      <xdr:rowOff>914400</xdr:rowOff>
    </xdr:to>
    <xdr:sp macro="" textlink="">
      <xdr:nvSpPr>
        <xdr:cNvPr id="10" name="Elipse 9">
          <a:hlinkClick xmlns:r="http://schemas.openxmlformats.org/officeDocument/2006/relationships" r:id="rId9"/>
          <a:extLst>
            <a:ext uri="{FF2B5EF4-FFF2-40B4-BE49-F238E27FC236}">
              <a16:creationId xmlns:a16="http://schemas.microsoft.com/office/drawing/2014/main" id="{00000000-0008-0000-0100-00000A000000}"/>
            </a:ext>
          </a:extLst>
        </xdr:cNvPr>
        <xdr:cNvSpPr/>
      </xdr:nvSpPr>
      <xdr:spPr>
        <a:xfrm>
          <a:off x="25269825" y="15621000"/>
          <a:ext cx="914400" cy="914400"/>
        </a:xfrm>
        <a:prstGeom prst="ellipse">
          <a:avLst/>
        </a:prstGeom>
        <a:solidFill>
          <a:schemeClr val="accent6">
            <a:lumMod val="40000"/>
            <a:lumOff val="60000"/>
          </a:schemeClr>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ctr"/>
          <a:r>
            <a:rPr lang="es-CO" sz="1200">
              <a:solidFill>
                <a:sysClr val="windowText" lastClr="000000"/>
              </a:solidFill>
            </a:rPr>
            <a:t>Matriz</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68036</xdr:colOff>
      <xdr:row>0</xdr:row>
      <xdr:rowOff>176891</xdr:rowOff>
    </xdr:from>
    <xdr:to>
      <xdr:col>3</xdr:col>
      <xdr:colOff>2136322</xdr:colOff>
      <xdr:row>0</xdr:row>
      <xdr:rowOff>966106</xdr:rowOff>
    </xdr:to>
    <xdr:pic>
      <xdr:nvPicPr>
        <xdr:cNvPr id="3" name="Imagen 2" descr="http://renobo.com.co">
          <a:extLst>
            <a:ext uri="{FF2B5EF4-FFF2-40B4-BE49-F238E27FC236}">
              <a16:creationId xmlns:a16="http://schemas.microsoft.com/office/drawing/2014/main" id="{00000000-0008-0000-03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47107" y="176891"/>
          <a:ext cx="4245429" cy="78921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02EC54B8\CMP%20-%20Formato%20Solicitud%20Informaci&#243;n%20-%20CAFAM%20oct13-%20V1.3.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Users/mfaguaf/Desktop/4%20-%20INDICE%20%20SUBGERENCIA%20DE%20PLANEACI&#211;N%20Y%20ADMININISTRACI&#211;N%20DE%20PROYECTOS.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Users/mfaguaf/AppData/Local/Temp/9c7ca9c8-33b9-4523-8ecf-68bd9af59e37_Instrumentos%20de%20Informacion%20Publica.zip.e37/Instrumentos%20de%20Informacion%20Publica/2023/5%20-%20INDICE%20DIRECCI&#211;N%20COMERCIAL.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Users/mfaguaf/AppData/Local/Temp/a11e461e-bfb4-4da2-9864-5214576f59cf_Instrumentos%20de%20Informacion%20Publica.zip.9cf/Instrumentos%20de%20Informacion%20Publica/2023/6%20-INDICE%20GESTION%20SOCIAL.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Users/mfaguaf/AppData/Local/Temp/7592536d-3631-4a44-9195-7ef966e57845_Instrumentos%20de%20Informacion%20Publica.zip.845/Instrumentos%20de%20Informacion%20Publica/2023/7%20-%20INDICE%20SUBG%20DESARROLLO%20DE%20PROYECTOS.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Users/mfaguaf/AppData/Local/Temp/e1a4e6e6-44a9-4eae-9632-9d9bedaab300_Instrumentos%20de%20Informacion%20Publica.zip.300/Instrumentos%20de%20Informacion%20Publica/2023/8%20-%20INDICE%20SUBGERENCIA%20DE%20GESTI&#211;N%20INMOBILIARIA.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Users/mfaguaf/AppData/Local/Temp/ac2282a1-595c-4d3b-a4cf-6823ffb0486a_Instrumentos%20de%20Informacion%20Publica.zip.86a/Instrumentos%20de%20Informacion%20Publica/2023/9%20-%20INDICE%20SUBGERENCIA%20URBANA.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Users/apacanchiquea/Desktop/INDICE%20SGC%20TALENTO%20HUMANO.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Users/mfaguaf/AppData/Local/Temp/75a79163-c3e6-476e-a362-9751ec31cf66_Instrumentos%20de%20Informacion%20Publica.zip.f66/Instrumentos%20de%20Informacion%20Publica/2023/INDICE%20SGC%20FINANCIERA.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Users/mfaguaf/AppData/Local/Temp/375f7baf-45be-414a-81f7-c29c9e19b7da_Instrumentos%20de%20Informacion%20Publica.zip.7da/Instrumentos%20de%20Informacion%20Publica/2023/INDICE%20SGC%20GESTI&#211;N%20DOCUMENTAL.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Users/mfaguaf/AppData/Local/Temp/9a98ad6b-a6af-483f-a2e5-db40e32ea64c_Instrumentos%20de%20Informacion%20Publica.zip.64c/Instrumentos%20de%20Informacion%20Publica/2023/INDICE%20SGC%20RECURSOS%20FISICO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people.ey.com/Users/Martha.Romero.M/Documents/EY/Clientes/Fiscal&#237;a/1.%20Ejecuci&#243;n/3%20As%20Is/Artefactos/IA-S-APO-V1.0.xlsx"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Users/hrodriguezh/Downloads/TRABAJO%2006122021/SGC%20RECURSOS%20FISICOS.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5F943AD9\CMP%20-%20Formato%20Solicitud%20Informaci&#243;n%20-%20CAFAM%2028%20sept-%20V1.2.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eeb-my.sharepoint.com/Users/inproway/Documents/Proyecto%20-%20PETI%20COMPASS/Repositorio%20EA/3%20Arquitectura%20Target/3%20Arquitectura%20de%20Datos%20Target/Diccionario%20de%20datos%20del%20modelo%20de%20entidades%20de%20negocio%20V2.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enycmvifl04b\ISP-PMO-Privacy\WINNT\Temp\DOCUME~1\c3rdrv\LOCALS~1\Temp\c.notes.data\Data\Documentum\dmcl\000079e2\gbk53965\8031d783\V097%20-%20Issues%20and%20Risk%20Logbf7b221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y.com/Users/Martha.Romero.M/Documents/EY/Clientes/Fiscal&#237;a/1.%20Ejecuci&#243;n/3%20As%20Is/Artefactos/IA-S-CatalogoIntegraciones-V1.0.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Users/apacanchiquea/Desktop/INDICE%20SGC%20GESTI&#211;N%20DOCUMENTAL.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Users/mfaguaf/AppData/Local/Temp/0575b59e-35c4-469d-a6a7-55d99d6d2540_Instrumentos%20de%20Informacion%20Publica.zip.540/Instrumentos%20de%20Informacion%20Publica/2023/2%20-%20INDICE%20OFICINA%20ASEROSORA%20DE%20COMUNICACIONES.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Users/mfaguaf/AppData/Local/Temp/0e140e43-7fe3-4642-bf03-a57c54d84524_Instrumentos%20de%20Informacion%20Publica.zip.524/Instrumentos%20de%20Informacion%20Publica/2023/3-%20INDICE%20OFICINA%20ASESORA%20DE%20CONTROL%20INTERN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ecnológico"/>
      <sheetName val="Funcional"/>
      <sheetName val="Integraciones"/>
      <sheetName val="Infraestructura"/>
    </sheetNames>
    <sheetDataSet>
      <sheetData sheetId="0"/>
      <sheetData sheetId="1"/>
      <sheetData sheetId="2"/>
      <sheetData sheetId="3"/>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as"/>
      <sheetName val="Tablas1"/>
    </sheetNames>
    <sheetDataSet>
      <sheetData sheetId="0" refreshError="1"/>
      <sheetData sheetId="1"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as"/>
      <sheetName val="Tablas1"/>
    </sheetNames>
    <sheetDataSet>
      <sheetData sheetId="0" refreshError="1"/>
      <sheetData sheetId="1"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as"/>
      <sheetName val="Tablas1"/>
    </sheetNames>
    <sheetDataSet>
      <sheetData sheetId="0" refreshError="1"/>
      <sheetData sheetId="1"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as"/>
      <sheetName val="Tablas1"/>
    </sheetNames>
    <sheetDataSet>
      <sheetData sheetId="0" refreshError="1"/>
      <sheetData sheetId="1"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as"/>
      <sheetName val="Tablas1"/>
    </sheetNames>
    <sheetDataSet>
      <sheetData sheetId="0" refreshError="1"/>
      <sheetData sheetId="1"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as"/>
      <sheetName val="Tablas1"/>
    </sheetNames>
    <sheetDataSet>
      <sheetData sheetId="0" refreshError="1"/>
      <sheetData sheetId="1"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as"/>
      <sheetName val="Tablas1"/>
      <sheetName val="Datos"/>
      <sheetName val="Matriz"/>
      <sheetName val="Nivel Riesgo"/>
      <sheetName val="Formato"/>
      <sheetName val="Gestión Talento Humano"/>
      <sheetName val="Tabla probabilidad"/>
      <sheetName val="Tabla Impact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as"/>
      <sheetName val="Tablas1"/>
    </sheetNames>
    <sheetDataSet>
      <sheetData sheetId="0" refreshError="1"/>
      <sheetData sheetId="1"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sheetName val="Tablas"/>
      <sheetName val="Tablas1"/>
      <sheetName val="Matriz"/>
      <sheetName val="Nivel Riesgo"/>
      <sheetName val="Formato"/>
      <sheetName val="Gestión Documental"/>
      <sheetName val="Hoja1"/>
      <sheetName val="Tabla probabilidad"/>
      <sheetName val="Tabla Impacto"/>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as"/>
      <sheetName val="Tablas1"/>
    </sheetNames>
    <sheetDataSet>
      <sheetData sheetId="0" refreshError="1"/>
      <sheetData sheetId="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ada"/>
      <sheetName val="Introducción"/>
      <sheetName val="Criterios"/>
      <sheetName val="Parámetros"/>
    </sheetNames>
    <sheetDataSet>
      <sheetData sheetId="0"/>
      <sheetData sheetId="1" refreshError="1"/>
      <sheetData sheetId="2" refreshError="1"/>
      <sheetData sheetId="3"/>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sheetName val="Tablas"/>
      <sheetName val="Tablas1"/>
      <sheetName val="Matriz"/>
      <sheetName val="Nivel Riesgo"/>
      <sheetName val="Formato"/>
      <sheetName val="Gestión Servicios Logísticos"/>
      <sheetName val="Tabla probabilidad"/>
      <sheetName val="Tabla Impacto"/>
    </sheetNames>
    <sheetDataSet>
      <sheetData sheetId="0"/>
      <sheetData sheetId="1" refreshError="1"/>
      <sheetData sheetId="2"/>
      <sheetData sheetId="3"/>
      <sheetData sheetId="4"/>
      <sheetData sheetId="5"/>
      <sheetData sheetId="6"/>
      <sheetData sheetId="7"/>
      <sheetData sheetId="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ecnológico"/>
      <sheetName val="Funcional"/>
      <sheetName val="Integraciones"/>
      <sheetName val="Infraestructura"/>
      <sheetName val="Preguntas"/>
    </sheetNames>
    <sheetDataSet>
      <sheetData sheetId="0"/>
      <sheetData sheetId="1"/>
      <sheetData sheetId="2"/>
      <sheetData sheetId="3"/>
      <sheetData sheetId="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CEPTOS"/>
      <sheetName val="REF LIST"/>
      <sheetName val="Conceptos 2"/>
      <sheetName val="Conceptos total"/>
      <sheetName val="Hoja 2"/>
      <sheetName val="Hoja1"/>
      <sheetName val="Hoja2"/>
    </sheetNames>
    <sheetDataSet>
      <sheetData sheetId="0" refreshError="1"/>
      <sheetData sheetId="1" refreshError="1"/>
      <sheetData sheetId="2" refreshError="1"/>
      <sheetData sheetId="3" refreshError="1"/>
      <sheetData sheetId="4" refreshError="1"/>
      <sheetData sheetId="5"/>
      <sheetData sheetId="6"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ssue Log"/>
      <sheetName val="Validation Lists"/>
      <sheetName val="Constants"/>
    </sheetNames>
    <sheetDataSet>
      <sheetData sheetId="0" refreshError="1"/>
      <sheetData sheetId="1"/>
      <sheetData sheetId="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ada"/>
      <sheetName val="Definiciones"/>
      <sheetName val="Integración Simple Comp"/>
      <sheetName val="Parámetros"/>
    </sheetNames>
    <sheetDataSet>
      <sheetData sheetId="0"/>
      <sheetData sheetId="1"/>
      <sheetData sheetId="2"/>
      <sheetData sheetId="3"/>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as"/>
      <sheetName val="Tablas1"/>
      <sheetName val="Datos"/>
      <sheetName val="Matriz"/>
      <sheetName val="Nivel Riesgo"/>
      <sheetName val="Formato"/>
      <sheetName val="Gestión Documental"/>
      <sheetName val="Hoja1"/>
      <sheetName val="Tabla probabilidad"/>
      <sheetName val="Tabla Impacto"/>
    </sheetNames>
    <sheetDataSet>
      <sheetData sheetId="0" refreshError="1"/>
      <sheetData sheetId="1" refreshError="1"/>
      <sheetData sheetId="2"/>
      <sheetData sheetId="3"/>
      <sheetData sheetId="4"/>
      <sheetData sheetId="5"/>
      <sheetData sheetId="6"/>
      <sheetData sheetId="7"/>
      <sheetData sheetId="8"/>
      <sheetData sheetId="9"/>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sheetName val="Tablas"/>
      <sheetName val="Tablas1"/>
    </sheetNames>
    <sheetDataSet>
      <sheetData sheetId="0" refreshError="1"/>
      <sheetData sheetId="1" refreshError="1"/>
      <sheetData sheetId="2"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as"/>
      <sheetName val="Tablas1"/>
    </sheetNames>
    <sheetDataSet>
      <sheetData sheetId="0" refreshError="1"/>
      <sheetData sheetId="1" refreshError="1"/>
    </sheetDataSet>
  </externalBook>
</externalLink>
</file>

<file path=xl/pivotCache/_rels/pivotCacheDefinition1.xml.rels><?xml version="1.0" encoding="UTF-8" standalone="yes"?>
<Relationships xmlns="http://schemas.openxmlformats.org/package/2006/relationships"><Relationship Id="rId2" Type="http://schemas.openxmlformats.org/officeDocument/2006/relationships/externalLinkPath" Target="file:///\\192.168.10.203\Institucional\Users\hbarrerae\Downloads\Mapa%20de%20riesgos%202021%20-.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ndres Marin" refreshedDate="44186.276661689815" createdVersion="6" refreshedVersion="6" minRefreshableVersion="3" recordCount="10" xr:uid="{00000000-000A-0000-FFFF-FFFF0D000000}">
  <cacheSource type="worksheet">
    <worksheetSource name="Tabla1" r:id="rId2"/>
  </cacheSource>
  <cacheFields count="2">
    <cacheField name="Criterios" numFmtId="0">
      <sharedItems count="2">
        <s v="Afectación Económica o presupuestal"/>
        <s v="Pérdida Reputacional"/>
      </sharedItems>
    </cacheField>
    <cacheField name="Subcriterios" numFmtId="0">
      <sharedItems count="10">
        <s v="Afectación menor a 10 SMLMV ."/>
        <s v="Entre 10 y 50 SMLMV "/>
        <s v="Entre 50 y 100 SMLMV "/>
        <s v="Entre 100 y 500 SMLMV "/>
        <s v="Mayor a 500 SMLMV "/>
        <s v="El riesgo afecta la imagen de alguna área de la organización"/>
        <s v="El riesgo afecta la imagen de la entidad internamente, de conocimiento general, nivel interno, de junta dircetiva y accionistas y/o de provedores"/>
        <s v="El riesgo afecta la imagen de la entidad con algunos usuarios de relevancia frente al logro de los objetivos"/>
        <s v="El riesgo afecta la imagen de de la entidad con efecto publicitario sostenido a nivel de sector administrativo, nivel departamental o municipal"/>
        <s v="El riesgo afecta la imagen de la entidad a nivel nacional, con efecto publicitarios sostenible a nivel país"/>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0">
  <r>
    <x v="0"/>
    <x v="0"/>
  </r>
  <r>
    <x v="0"/>
    <x v="1"/>
  </r>
  <r>
    <x v="0"/>
    <x v="2"/>
  </r>
  <r>
    <x v="0"/>
    <x v="3"/>
  </r>
  <r>
    <x v="0"/>
    <x v="4"/>
  </r>
  <r>
    <x v="1"/>
    <x v="5"/>
  </r>
  <r>
    <x v="1"/>
    <x v="6"/>
  </r>
  <r>
    <x v="1"/>
    <x v="7"/>
  </r>
  <r>
    <x v="1"/>
    <x v="8"/>
  </r>
  <r>
    <x v="1"/>
    <x v="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700-000000000000}" name="TablaDinámica1" cacheId="3" applyNumberFormats="0" applyBorderFormats="0" applyFontFormats="0" applyPatternFormats="0" applyAlignmentFormats="0" applyWidthHeightFormats="1" dataCaption="Valores" updatedVersion="6" minRefreshableVersion="3" useAutoFormatting="1" rowGrandTotals="0" colGrandTotals="0" itemPrintTitles="1" createdVersion="6" indent="0" compact="0" outline="1" outlineData="1" compactData="0" multipleFieldFilters="0">
  <location ref="D209:E221" firstHeaderRow="1" firstDataRow="1" firstDataCol="2"/>
  <pivotFields count="2">
    <pivotField axis="axisRow" compact="0" showAll="0" defaultSubtotal="0">
      <items count="2">
        <item x="0"/>
        <item x="1"/>
      </items>
    </pivotField>
    <pivotField axis="axisRow" compact="0" showAll="0" defaultSubtotal="0">
      <items count="10">
        <item x="0"/>
        <item x="5"/>
        <item x="6"/>
        <item x="7"/>
        <item x="8"/>
        <item x="9"/>
        <item x="1"/>
        <item x="2"/>
        <item x="3"/>
        <item x="4"/>
      </items>
    </pivotField>
  </pivotFields>
  <rowFields count="2">
    <field x="0"/>
    <field x="1"/>
  </rowFields>
  <rowItems count="12">
    <i>
      <x/>
    </i>
    <i r="1">
      <x/>
    </i>
    <i r="1">
      <x v="6"/>
    </i>
    <i r="1">
      <x v="7"/>
    </i>
    <i r="1">
      <x v="8"/>
    </i>
    <i r="1">
      <x v="9"/>
    </i>
    <i>
      <x v="1"/>
    </i>
    <i r="1">
      <x v="1"/>
    </i>
    <i r="1">
      <x v="2"/>
    </i>
    <i r="1">
      <x v="3"/>
    </i>
    <i r="1">
      <x v="4"/>
    </i>
    <i r="1">
      <x v="5"/>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0000000}" name="Tabla16" displayName="Tabla16" ref="A19:C26" totalsRowShown="0" headerRowDxfId="180">
  <tableColumns count="3">
    <tableColumn id="1" xr3:uid="{00000000-0010-0000-0000-000001000000}" name="Tipificación del Activo" dataDxfId="179"/>
    <tableColumn id="2" xr3:uid="{00000000-0010-0000-0000-000002000000}" name="Descripción" dataDxfId="178"/>
    <tableColumn id="3" xr3:uid="{00000000-0010-0000-0000-000003000000}" name="Componentes"/>
  </tableColumns>
  <tableStyleInfo name="TableStyleMedium3"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09000000}" name="Tabla3183233" displayName="Tabla3183233" ref="B4:C17" totalsRowShown="0" headerRowDxfId="132" dataDxfId="130" headerRowBorderDxfId="131" tableBorderDxfId="129" totalsRowBorderDxfId="128">
  <sortState xmlns:xlrd2="http://schemas.microsoft.com/office/spreadsheetml/2017/richdata2" ref="B5:C17">
    <sortCondition ref="B5:B17"/>
  </sortState>
  <tableColumns count="2">
    <tableColumn id="3" xr3:uid="{00000000-0010-0000-0900-000003000000}" name="Sigla" dataDxfId="127"/>
    <tableColumn id="1" xr3:uid="{00000000-0010-0000-0900-000001000000}" name="Área" dataDxfId="126"/>
  </tableColumns>
  <tableStyleInfo name="TableStyleMedium14"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0A000000}" name="Tabla3336" displayName="Tabla3336" ref="N25:O29" totalsRowShown="0" headerRowDxfId="125" dataDxfId="123" headerRowBorderDxfId="124" tableBorderDxfId="122" totalsRowBorderDxfId="121">
  <tableColumns count="2">
    <tableColumn id="1" xr3:uid="{00000000-0010-0000-0A00-000001000000}" name="Confidencialidad" dataDxfId="120"/>
    <tableColumn id="2" xr3:uid="{00000000-0010-0000-0A00-000002000000}" name="Descripción" dataDxfId="119"/>
  </tableColumns>
  <tableStyleInfo name="TableStyleMedium7"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0B000000}" name="Tabla62138" displayName="Tabla62138" ref="J4:J7" totalsRowShown="0" headerRowDxfId="118" dataDxfId="117">
  <tableColumns count="1">
    <tableColumn id="1" xr3:uid="{00000000-0010-0000-0B00-000001000000}" name="Datos" dataDxfId="116"/>
  </tableColumns>
  <tableStyleInfo name="TableStyleMedium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0C000000}" name="Tabla52039" displayName="Tabla52039" ref="J9:J12" totalsRowShown="0" headerRowDxfId="115" dataDxfId="114">
  <tableColumns count="1">
    <tableColumn id="1" xr3:uid="{00000000-0010-0000-0C00-000001000000}" name="Rangos" dataDxfId="113"/>
  </tableColumns>
  <tableStyleInfo name="TableStyleMedium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0D000000}" name="Tabla41940" displayName="Tabla41940" ref="N4:O7" totalsRowShown="0" headerRowDxfId="112" dataDxfId="110" headerRowBorderDxfId="111" tableBorderDxfId="109" totalsRowBorderDxfId="108">
  <tableColumns count="2">
    <tableColumn id="1" xr3:uid="{00000000-0010-0000-0D00-000001000000}" name="Criticidad del Activo" dataDxfId="107"/>
    <tableColumn id="2" xr3:uid="{00000000-0010-0000-0D00-000002000000}" name="Descripción" dataDxfId="106"/>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0E000000}" name="Tabla72241" displayName="Tabla72241" ref="I14:K18" totalsRowShown="0" headerRowDxfId="105" dataDxfId="103" headerRowBorderDxfId="104" tableBorderDxfId="102" totalsRowBorderDxfId="101">
  <tableColumns count="3">
    <tableColumn id="1" xr3:uid="{00000000-0010-0000-0E00-000001000000}" name="Tipo de Datos Personales" dataDxfId="100"/>
    <tableColumn id="2" xr3:uid="{00000000-0010-0000-0E00-000002000000}" name="Descripción" dataDxfId="99"/>
    <tableColumn id="3" xr3:uid="{00000000-0010-0000-0E00-000003000000}" name="Ejemplos" dataDxfId="98"/>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0F000000}" name="Tabla82343" displayName="Tabla82343" ref="O14:P17" totalsRowShown="0" headerRowDxfId="97" dataDxfId="95" headerRowBorderDxfId="96" tableBorderDxfId="94" totalsRowBorderDxfId="93">
  <tableColumns count="2">
    <tableColumn id="1" xr3:uid="{00000000-0010-0000-0F00-000001000000}" name="Riesgo de Seguridad Digital " dataDxfId="92"/>
    <tableColumn id="2" xr3:uid="{00000000-0010-0000-0F00-000002000000}" name="Descripción" dataDxfId="91"/>
  </tableColumns>
  <tableStyleInfo name="TableStyleLight10"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0000000}" name="Tabla1120" displayName="Tabla1120" ref="R14:S18" totalsRowShown="0" headerRowDxfId="90" dataDxfId="89">
  <tableColumns count="2">
    <tableColumn id="1" xr3:uid="{00000000-0010-0000-1000-000001000000}" name="Estrategias para combatir el riesgo" dataDxfId="88"/>
    <tableColumn id="2" xr3:uid="{00000000-0010-0000-1000-000002000000}" name="Descripción" dataDxfId="87"/>
  </tableColumns>
  <tableStyleInfo name="TableStyleMedium3"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1000000}" name="Tabla20" displayName="Tabla20" ref="M58:N67" totalsRowShown="0" headerRowDxfId="86">
  <autoFilter ref="M58:N67" xr:uid="{00000000-0009-0000-0100-000014000000}"/>
  <tableColumns count="2">
    <tableColumn id="1" xr3:uid="{00000000-0010-0000-1100-000001000000}" name="Formato" dataDxfId="85"/>
    <tableColumn id="2" xr3:uid="{00000000-0010-0000-1100-000002000000}" name="Extensiones"/>
  </tableColumns>
  <tableStyleInfo name="TableStyleMedium2"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2000000}" name="Tabla23" displayName="Tabla23" ref="G156:N174" totalsRowShown="0" headerRowDxfId="84" dataDxfId="83">
  <autoFilter ref="G156:N174" xr:uid="{00000000-0009-0000-0100-000017000000}"/>
  <tableColumns count="8">
    <tableColumn id="1" xr3:uid="{00000000-0010-0000-1200-000001000000}" name="Ame Inf" dataDxfId="82"/>
    <tableColumn id="2" xr3:uid="{00000000-0010-0000-1200-000002000000}" name="Ame Sof" dataDxfId="81"/>
    <tableColumn id="3" xr3:uid="{00000000-0010-0000-1200-000003000000}" name="Ame Har" dataDxfId="80"/>
    <tableColumn id="4" xr3:uid="{00000000-0010-0000-1200-000004000000}" name="Ame Servicios" dataDxfId="79"/>
    <tableColumn id="5" xr3:uid="{00000000-0010-0000-1200-000005000000}" name="Ame Intangibles" dataDxfId="78"/>
    <tableColumn id="6" xr3:uid="{00000000-0010-0000-1200-000006000000}" name="Ame Redes_comu" dataDxfId="77"/>
    <tableColumn id="7" xr3:uid="{00000000-0010-0000-1200-000007000000}" name="Ame TH" dataDxfId="76"/>
    <tableColumn id="8" xr3:uid="{00000000-0010-0000-1200-000008000000}" name="Ame Instalaciones" dataDxfId="75"/>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01000000}" name="Tabla318" displayName="Tabla318" ref="H87:K106" totalsRowShown="0" dataDxfId="177">
  <autoFilter ref="H87:K106" xr:uid="{00000000-0009-0000-0100-000011000000}"/>
  <tableColumns count="4">
    <tableColumn id="1" xr3:uid="{00000000-0010-0000-0100-000001000000}" name="Procesos" dataDxfId="176"/>
    <tableColumn id="2" xr3:uid="{00000000-0010-0000-0100-000002000000}" name="Area" dataDxfId="175"/>
    <tableColumn id="3" xr3:uid="{00000000-0010-0000-0100-000003000000}" name="Sigla" dataDxfId="174"/>
    <tableColumn id="4" xr3:uid="{00000000-0010-0000-0100-000004000000}" name="Código Dependencia GD" dataDxfId="173"/>
  </tableColumns>
  <tableStyleInfo name="TableStyleMedium14"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13000000}" name="Tabla3" displayName="Tabla3" ref="D4:G21" totalsRowShown="0" dataDxfId="74">
  <autoFilter ref="D4:G21" xr:uid="{00000000-0009-0000-0100-000003000000}"/>
  <tableColumns count="4">
    <tableColumn id="1" xr3:uid="{00000000-0010-0000-1300-000001000000}" name="Procesos" dataDxfId="73"/>
    <tableColumn id="2" xr3:uid="{00000000-0010-0000-1300-000002000000}" name="Area" dataDxfId="72"/>
    <tableColumn id="3" xr3:uid="{00000000-0010-0000-1300-000003000000}" name="Sigla" dataDxfId="71"/>
    <tableColumn id="4" xr3:uid="{00000000-0010-0000-1300-000004000000}" name="Lideres" dataDxfId="70"/>
  </tableColumns>
  <tableStyleInfo name="TableStyleMedium14"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14000000}" name="Tabla4" displayName="Tabla4" ref="D24:E27" totalsRowShown="0" dataDxfId="69">
  <autoFilter ref="D24:E27" xr:uid="{00000000-0009-0000-0100-000004000000}"/>
  <tableColumns count="2">
    <tableColumn id="1" xr3:uid="{00000000-0010-0000-1400-000001000000}" name="Criticidad del Activo" dataDxfId="68"/>
    <tableColumn id="2" xr3:uid="{00000000-0010-0000-1400-000002000000}" name="Descripción" dataDxfId="67"/>
  </tableColumns>
  <tableStyleInfo name="TableStyleMedium2"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15000000}" name="Tabla5" displayName="Tabla5" ref="G24:G27" totalsRowShown="0" dataDxfId="66">
  <autoFilter ref="G24:G27" xr:uid="{00000000-0009-0000-0100-000005000000}"/>
  <tableColumns count="1">
    <tableColumn id="1" xr3:uid="{00000000-0010-0000-1500-000001000000}" name="Rangos" dataDxfId="65"/>
  </tableColumns>
  <tableStyleInfo name="TableStyleMedium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16000000}" name="Tabla6" displayName="Tabla6" ref="I24:I27" totalsRowShown="0" dataDxfId="64">
  <autoFilter ref="I24:I27" xr:uid="{00000000-0009-0000-0100-000006000000}"/>
  <tableColumns count="1">
    <tableColumn id="1" xr3:uid="{00000000-0010-0000-1600-000001000000}" name="Datos" dataDxfId="63"/>
  </tableColumns>
  <tableStyleInfo name="TableStyleMedium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17000000}" name="Tabla7" displayName="Tabla7" ref="D29:D34" totalsRowShown="0" headerRowDxfId="62" dataDxfId="61">
  <autoFilter ref="D29:D34" xr:uid="{00000000-0009-0000-0100-000007000000}"/>
  <tableColumns count="1">
    <tableColumn id="1" xr3:uid="{00000000-0010-0000-1700-000001000000}" name="Tipo de Datos Personales" dataDxfId="60"/>
  </tableColumns>
  <tableStyleInfo name="TableStyleMedium2"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18000000}" name="Tabla8" displayName="Tabla8" ref="I4:I7" totalsRowShown="0" headerRowDxfId="59" dataDxfId="58">
  <autoFilter ref="I4:I7" xr:uid="{00000000-0009-0000-0100-000008000000}"/>
  <tableColumns count="1">
    <tableColumn id="1" xr3:uid="{00000000-0010-0000-1800-000001000000}" name="Riesgo de Seguridad Digital (Inf)" dataDxfId="57"/>
  </tableColumns>
  <tableStyleInfo name="TableStyleMedium2"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19000000}" name="Tabla9" displayName="Tabla9" ref="A38:A50" totalsRowShown="0" headerRowDxfId="56" dataDxfId="55">
  <autoFilter ref="A38:A50" xr:uid="{00000000-0009-0000-0100-000009000000}"/>
  <tableColumns count="1">
    <tableColumn id="1" xr3:uid="{00000000-0010-0000-1900-000001000000}" name="Amenaza (Inf)" dataDxfId="54"/>
  </tableColumns>
  <tableStyleInfo name="TableStyleLight2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1A000000}" name="Tabla10" displayName="Tabla10" ref="C38:C68" totalsRowShown="0" headerRowDxfId="53" dataDxfId="52">
  <autoFilter ref="C38:C68" xr:uid="{00000000-0009-0000-0100-00000A000000}"/>
  <tableColumns count="1">
    <tableColumn id="1" xr3:uid="{00000000-0010-0000-1A00-000001000000}" name="Vulnerabilidades Inf" dataDxfId="51"/>
  </tableColumns>
  <tableStyleInfo name="TableStyleMedium3"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1B000000}" name="Tabla11" displayName="Tabla11" ref="I29:I33" totalsRowShown="0" headerRowDxfId="50" dataDxfId="49">
  <autoFilter ref="I29:I33" xr:uid="{00000000-0009-0000-0100-00000B000000}"/>
  <tableColumns count="1">
    <tableColumn id="1" xr3:uid="{00000000-0010-0000-1B00-000001000000}" name="¿Para qué sirven estos controles?" dataDxfId="48"/>
  </tableColumns>
  <tableStyleInfo name="TableStyleMedium2"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1C000000}" name="Tabla12" displayName="Tabla12" ref="K4:N9" totalsRowShown="0" dataDxfId="47">
  <autoFilter ref="K4:N9" xr:uid="{00000000-0009-0000-0100-00000C000000}"/>
  <tableColumns count="4">
    <tableColumn id="1" xr3:uid="{00000000-0010-0000-1C00-000001000000}" name="Nivel" dataDxfId="46"/>
    <tableColumn id="2" xr3:uid="{00000000-0010-0000-1C00-000002000000}" name="Descriptor" dataDxfId="45"/>
    <tableColumn id="3" xr3:uid="{00000000-0010-0000-1C00-000003000000}" name="Descripción" dataDxfId="44"/>
    <tableColumn id="4" xr3:uid="{00000000-0010-0000-1C00-000004000000}" name="Frecuencia" dataDxfId="43"/>
  </tableColumns>
  <tableStyleInfo name="TableStyleLight17"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02000000}" name="Tabla722" displayName="Tabla722" ref="H112:J117" totalsRowShown="0" headerRowDxfId="172" dataDxfId="171">
  <autoFilter ref="H112:J117" xr:uid="{00000000-0009-0000-0100-000015000000}"/>
  <tableColumns count="3">
    <tableColumn id="1" xr3:uid="{00000000-0010-0000-0200-000001000000}" name="Tipo de Datos Personales" dataDxfId="170"/>
    <tableColumn id="2" xr3:uid="{00000000-0010-0000-0200-000002000000}" name="Descripción" dataDxfId="169"/>
    <tableColumn id="3" xr3:uid="{00000000-0010-0000-0200-000003000000}" name="Ejemplos" dataDxfId="168"/>
  </tableColumns>
  <tableStyleInfo name="TableStyleMedium2"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1D000000}" name="Tabla13" displayName="Tabla13" ref="P4:R9" totalsRowShown="0" dataDxfId="42">
  <autoFilter ref="P4:R9" xr:uid="{00000000-0009-0000-0100-00000D000000}"/>
  <tableColumns count="3">
    <tableColumn id="1" xr3:uid="{00000000-0010-0000-1D00-000001000000}" name="Nivel" dataDxfId="41"/>
    <tableColumn id="2" xr3:uid="{00000000-0010-0000-1D00-000002000000}" name="Descriptor" dataDxfId="40"/>
    <tableColumn id="3" xr3:uid="{00000000-0010-0000-1D00-000003000000}" name="Descripción" dataDxfId="39"/>
  </tableColumns>
  <tableStyleInfo name="TableStyleMedium7"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1E000000}" name="Tabla14" displayName="Tabla14" ref="T5:Y10" totalsRowShown="0" headerRowDxfId="38" dataDxfId="37">
  <autoFilter ref="T5:Y10" xr:uid="{00000000-0009-0000-0100-00000E000000}"/>
  <tableColumns count="6">
    <tableColumn id="1" xr3:uid="{00000000-0010-0000-1E00-000001000000}" name="PROBABILIDAD" dataDxfId="36"/>
    <tableColumn id="2" xr3:uid="{00000000-0010-0000-1E00-000002000000}" name="Insignificante (1)" dataDxfId="35"/>
    <tableColumn id="3" xr3:uid="{00000000-0010-0000-1E00-000003000000}" name="Menor" dataDxfId="34"/>
    <tableColumn id="4" xr3:uid="{00000000-0010-0000-1E00-000004000000}" name="Moderado" dataDxfId="33"/>
    <tableColumn id="5" xr3:uid="{00000000-0010-0000-1E00-000005000000}" name="Mayor" dataDxfId="32"/>
    <tableColumn id="6" xr3:uid="{00000000-0010-0000-1E00-000006000000}" name="Catastrofico (5)" dataDxfId="31"/>
  </tableColumns>
  <tableStyleInfo name="TableStyleMedium2"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1F000000}" name="Tabla1" displayName="Tabla1" ref="A72:B97" totalsRowShown="0" headerRowDxfId="30" dataDxfId="29">
  <autoFilter ref="A72:B97" xr:uid="{00000000-0009-0000-0100-000001000000}"/>
  <tableColumns count="2">
    <tableColumn id="1" xr3:uid="{00000000-0010-0000-1F00-000001000000}" name="Vector" dataDxfId="28"/>
    <tableColumn id="2" xr3:uid="{00000000-0010-0000-1F00-000002000000}" name="Color Mapa" dataDxfId="27"/>
  </tableColumns>
  <tableStyleInfo name="TableStyleMedium2"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20000000}" name="Tabla15" displayName="Tabla15" ref="AA5:AC25" totalsRowShown="0" headerRowDxfId="26" headerRowBorderDxfId="25">
  <tableColumns count="3">
    <tableColumn id="1" xr3:uid="{00000000-0010-0000-2000-000001000000}" name="Tipificación del Activo"/>
    <tableColumn id="2" xr3:uid="{00000000-0010-0000-2000-000002000000}" name="Descripción"/>
    <tableColumn id="3" xr3:uid="{00000000-0010-0000-2000-000003000000}" name="Componentes"/>
  </tableColumns>
  <tableStyleInfo name="TableStyleMedium3"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21000000}" name="Tabla119" displayName="Tabla119" ref="B209:C219" totalsRowShown="0" headerRowDxfId="24" dataDxfId="23">
  <autoFilter ref="B209:C219" xr:uid="{00000000-0009-0000-0100-000012000000}"/>
  <tableColumns count="2">
    <tableColumn id="1" xr3:uid="{00000000-0010-0000-2100-000001000000}" name="Criterios" dataDxfId="22"/>
    <tableColumn id="2" xr3:uid="{00000000-0010-0000-2100-000002000000}" name="Subcriterios" dataDxfId="21"/>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03000000}" name="Tabla1025" displayName="Tabla1025" ref="G121:O153" totalsRowShown="0" headerRowDxfId="167" dataDxfId="166">
  <autoFilter ref="G121:O153" xr:uid="{00000000-0009-0000-0100-000018000000}"/>
  <tableColumns count="9">
    <tableColumn id="1" xr3:uid="{00000000-0010-0000-0300-000001000000}" name="Vul Información" dataDxfId="165"/>
    <tableColumn id="2" xr3:uid="{00000000-0010-0000-0300-000002000000}" name="Vul Software" dataDxfId="164"/>
    <tableColumn id="3" xr3:uid="{00000000-0010-0000-0300-000003000000}" name="Vul Hardware" dataDxfId="163"/>
    <tableColumn id="4" xr3:uid="{00000000-0010-0000-0300-000004000000}" name="Vul de Servicios" dataDxfId="162"/>
    <tableColumn id="5" xr3:uid="{00000000-0010-0000-0300-000005000000}" name="Vul Intangible" dataDxfId="161"/>
    <tableColumn id="6" xr3:uid="{00000000-0010-0000-0300-000006000000}" name="Redes" dataDxfId="160"/>
    <tableColumn id="7" xr3:uid="{00000000-0010-0000-0300-000007000000}" name="Talento Humano" dataDxfId="159"/>
    <tableColumn id="8" xr3:uid="{00000000-0010-0000-0300-000008000000}" name="Instalaciones" dataDxfId="158"/>
    <tableColumn id="9" xr3:uid="{00000000-0010-0000-0300-000009000000}" name="Columna1" dataDxfId="157"/>
  </tableColumns>
  <tableStyleInfo name="TableStyleMedium3"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04000000}" name="Tabla1126" displayName="Tabla1126" ref="M112:M116" totalsRowShown="0" headerRowDxfId="156" dataDxfId="155">
  <autoFilter ref="M112:M116" xr:uid="{00000000-0009-0000-0100-000019000000}"/>
  <tableColumns count="1">
    <tableColumn id="1" xr3:uid="{00000000-0010-0000-0400-000001000000}" name="¿Para qué sirven estos controles?" dataDxfId="154"/>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05000000}" name="Tabla1227" displayName="Tabla1227" ref="O87:R92" totalsRowShown="0" dataDxfId="153">
  <autoFilter ref="O87:R92" xr:uid="{00000000-0009-0000-0100-00001A000000}"/>
  <tableColumns count="4">
    <tableColumn id="1" xr3:uid="{00000000-0010-0000-0500-000001000000}" name="Nivel" dataDxfId="152"/>
    <tableColumn id="2" xr3:uid="{00000000-0010-0000-0500-000002000000}" name="Descriptor" dataDxfId="151"/>
    <tableColumn id="3" xr3:uid="{00000000-0010-0000-0500-000003000000}" name="Descripción" dataDxfId="150"/>
    <tableColumn id="4" xr3:uid="{00000000-0010-0000-0500-000004000000}" name="Frecuencia" dataDxfId="149"/>
  </tableColumns>
  <tableStyleInfo name="TableStyleLight17"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6000000}" name="Tabla1328" displayName="Tabla1328" ref="T87:V92" totalsRowShown="0" dataDxfId="148">
  <autoFilter ref="T87:V92" xr:uid="{00000000-0009-0000-0100-00001B000000}"/>
  <tableColumns count="3">
    <tableColumn id="1" xr3:uid="{00000000-0010-0000-0600-000001000000}" name="Nivel" dataDxfId="147"/>
    <tableColumn id="2" xr3:uid="{00000000-0010-0000-0600-000002000000}" name="Descriptor" dataDxfId="146"/>
    <tableColumn id="3" xr3:uid="{00000000-0010-0000-0600-000003000000}" name="Descripción" dataDxfId="145"/>
  </tableColumns>
  <tableStyleInfo name="TableStyleMedium7"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7000000}" name="Tabla1429" displayName="Tabla1429" ref="X88:AC93" totalsRowShown="0" headerRowDxfId="144" dataDxfId="143">
  <autoFilter ref="X88:AC93" xr:uid="{00000000-0009-0000-0100-00001C000000}"/>
  <tableColumns count="6">
    <tableColumn id="1" xr3:uid="{00000000-0010-0000-0700-000001000000}" name="PROBABILIDAD" dataDxfId="142"/>
    <tableColumn id="2" xr3:uid="{00000000-0010-0000-0700-000002000000}" name="Insignificante (1)" dataDxfId="141"/>
    <tableColumn id="3" xr3:uid="{00000000-0010-0000-0700-000003000000}" name="Menor" dataDxfId="140"/>
    <tableColumn id="4" xr3:uid="{00000000-0010-0000-0700-000004000000}" name="Moderado" dataDxfId="139"/>
    <tableColumn id="5" xr3:uid="{00000000-0010-0000-0700-000005000000}" name="Mayor" dataDxfId="138"/>
    <tableColumn id="6" xr3:uid="{00000000-0010-0000-0700-000006000000}" name="Catastrofico (5)" dataDxfId="137"/>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08000000}" name="Tabla130" displayName="Tabla130" ref="E204:F229" totalsRowShown="0" headerRowDxfId="136" dataDxfId="135">
  <autoFilter ref="E204:F229" xr:uid="{00000000-0009-0000-0100-00001D000000}"/>
  <tableColumns count="2">
    <tableColumn id="1" xr3:uid="{00000000-0010-0000-0800-000001000000}" name="Vector" dataDxfId="134"/>
    <tableColumn id="2" xr3:uid="{00000000-0010-0000-0800-000002000000}" name="Color Mapa" dataDxfId="133"/>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1.bin"/><Relationship Id="rId1" Type="http://schemas.openxmlformats.org/officeDocument/2006/relationships/hyperlink" Target="https://www.youtube.com/watch?v=yjfQVaH2Kek" TargetMode="External"/></Relationships>
</file>

<file path=xl/worksheets/_rels/sheet2.xml.rels><?xml version="1.0" encoding="UTF-8" standalone="yes"?>
<Relationships xmlns="http://schemas.openxmlformats.org/package/2006/relationships"><Relationship Id="rId8" Type="http://schemas.openxmlformats.org/officeDocument/2006/relationships/table" Target="../tables/table6.xml"/><Relationship Id="rId13" Type="http://schemas.openxmlformats.org/officeDocument/2006/relationships/table" Target="../tables/table11.xml"/><Relationship Id="rId18" Type="http://schemas.openxmlformats.org/officeDocument/2006/relationships/table" Target="../tables/table16.xml"/><Relationship Id="rId3" Type="http://schemas.openxmlformats.org/officeDocument/2006/relationships/drawing" Target="../drawings/drawing1.xml"/><Relationship Id="rId21" Type="http://schemas.openxmlformats.org/officeDocument/2006/relationships/table" Target="../tables/table19.xml"/><Relationship Id="rId7" Type="http://schemas.openxmlformats.org/officeDocument/2006/relationships/table" Target="../tables/table5.xml"/><Relationship Id="rId12" Type="http://schemas.openxmlformats.org/officeDocument/2006/relationships/table" Target="../tables/table10.xml"/><Relationship Id="rId17" Type="http://schemas.openxmlformats.org/officeDocument/2006/relationships/table" Target="../tables/table15.xml"/><Relationship Id="rId2" Type="http://schemas.openxmlformats.org/officeDocument/2006/relationships/printerSettings" Target="../printerSettings/printerSettings2.bin"/><Relationship Id="rId16" Type="http://schemas.openxmlformats.org/officeDocument/2006/relationships/table" Target="../tables/table14.xml"/><Relationship Id="rId20" Type="http://schemas.openxmlformats.org/officeDocument/2006/relationships/table" Target="../tables/table18.xml"/><Relationship Id="rId1" Type="http://schemas.openxmlformats.org/officeDocument/2006/relationships/hyperlink" Target="http://10.115.245.74/mipg/lideres-proceso" TargetMode="External"/><Relationship Id="rId6" Type="http://schemas.openxmlformats.org/officeDocument/2006/relationships/table" Target="../tables/table4.xml"/><Relationship Id="rId11" Type="http://schemas.openxmlformats.org/officeDocument/2006/relationships/table" Target="../tables/table9.xml"/><Relationship Id="rId5" Type="http://schemas.openxmlformats.org/officeDocument/2006/relationships/table" Target="../tables/table3.xml"/><Relationship Id="rId15" Type="http://schemas.openxmlformats.org/officeDocument/2006/relationships/table" Target="../tables/table13.xml"/><Relationship Id="rId10" Type="http://schemas.openxmlformats.org/officeDocument/2006/relationships/table" Target="../tables/table8.xml"/><Relationship Id="rId19" Type="http://schemas.openxmlformats.org/officeDocument/2006/relationships/table" Target="../tables/table17.xml"/><Relationship Id="rId4" Type="http://schemas.openxmlformats.org/officeDocument/2006/relationships/table" Target="../tables/table2.xml"/><Relationship Id="rId9" Type="http://schemas.openxmlformats.org/officeDocument/2006/relationships/table" Target="../tables/table7.xml"/><Relationship Id="rId14" Type="http://schemas.openxmlformats.org/officeDocument/2006/relationships/table" Target="../tables/table12.xml"/></Relationships>
</file>

<file path=xl/worksheets/_rels/sheet3.xml.rels><?xml version="1.0" encoding="UTF-8" standalone="yes"?>
<Relationships xmlns="http://schemas.openxmlformats.org/package/2006/relationships"><Relationship Id="rId8" Type="http://schemas.openxmlformats.org/officeDocument/2006/relationships/table" Target="../tables/table26.xml"/><Relationship Id="rId13" Type="http://schemas.openxmlformats.org/officeDocument/2006/relationships/table" Target="../tables/table31.xml"/><Relationship Id="rId3" Type="http://schemas.openxmlformats.org/officeDocument/2006/relationships/table" Target="../tables/table21.xml"/><Relationship Id="rId7" Type="http://schemas.openxmlformats.org/officeDocument/2006/relationships/table" Target="../tables/table25.xml"/><Relationship Id="rId12" Type="http://schemas.openxmlformats.org/officeDocument/2006/relationships/table" Target="../tables/table30.xml"/><Relationship Id="rId2" Type="http://schemas.openxmlformats.org/officeDocument/2006/relationships/table" Target="../tables/table20.xml"/><Relationship Id="rId1" Type="http://schemas.openxmlformats.org/officeDocument/2006/relationships/printerSettings" Target="../printerSettings/printerSettings3.bin"/><Relationship Id="rId6" Type="http://schemas.openxmlformats.org/officeDocument/2006/relationships/table" Target="../tables/table24.xml"/><Relationship Id="rId11" Type="http://schemas.openxmlformats.org/officeDocument/2006/relationships/table" Target="../tables/table29.xml"/><Relationship Id="rId5" Type="http://schemas.openxmlformats.org/officeDocument/2006/relationships/table" Target="../tables/table23.xml"/><Relationship Id="rId15" Type="http://schemas.openxmlformats.org/officeDocument/2006/relationships/table" Target="../tables/table33.xml"/><Relationship Id="rId10" Type="http://schemas.openxmlformats.org/officeDocument/2006/relationships/table" Target="../tables/table28.xml"/><Relationship Id="rId4" Type="http://schemas.openxmlformats.org/officeDocument/2006/relationships/table" Target="../tables/table22.xml"/><Relationship Id="rId9" Type="http://schemas.openxmlformats.org/officeDocument/2006/relationships/table" Target="../tables/table27.xml"/><Relationship Id="rId14" Type="http://schemas.openxmlformats.org/officeDocument/2006/relationships/table" Target="../tables/table32.xml"/></Relationships>
</file>

<file path=xl/worksheets/_rels/sheet4.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hyperlink" Target="http://10.115.245.45:8080/JSP7PG/www/com.aspsolutions.gwtjforms.GWTJForms/GWTJForms.html?cn=com.metro.formas.JSP7_ERP&amp;war=JSP6PG" TargetMode="External"/><Relationship Id="rId7" Type="http://schemas.openxmlformats.org/officeDocument/2006/relationships/vmlDrawing" Target="../drawings/vmlDrawing1.vml"/><Relationship Id="rId2" Type="http://schemas.openxmlformats.org/officeDocument/2006/relationships/hyperlink" Target="http://10.115.245.45:8080/JSP7PG/www/com.aspsolutions.gwtjforms.GWTJForms/GWTJForms.html?cn=com.metro.formas.JSP7_ERP&amp;war=JSP7PG" TargetMode="External"/><Relationship Id="rId1" Type="http://schemas.openxmlformats.org/officeDocument/2006/relationships/hyperlink" Target="http://10.115.245.45:8080/JSP7PG/www/com.aspsolutions.gwtjforms.GWTJForms/GWTJForms.html?cn=com.metro.formas.JSP7_ERP&amp;war=JSP7PG" TargetMode="External"/><Relationship Id="rId6" Type="http://schemas.openxmlformats.org/officeDocument/2006/relationships/drawing" Target="../drawings/drawing2.xml"/><Relationship Id="rId5" Type="http://schemas.openxmlformats.org/officeDocument/2006/relationships/printerSettings" Target="../printerSettings/printerSettings4.bin"/><Relationship Id="rId4" Type="http://schemas.openxmlformats.org/officeDocument/2006/relationships/hyperlink" Target="../../../AppData/Local/SGC"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3" Type="http://schemas.openxmlformats.org/officeDocument/2006/relationships/table" Target="../tables/table34.xml"/><Relationship Id="rId2" Type="http://schemas.openxmlformats.org/officeDocument/2006/relationships/printerSettings" Target="../printerSettings/printerSettings6.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C31"/>
  <sheetViews>
    <sheetView topLeftCell="A26" workbookViewId="0">
      <selection activeCell="C31" sqref="C31"/>
    </sheetView>
  </sheetViews>
  <sheetFormatPr baseColWidth="10" defaultRowHeight="15"/>
  <cols>
    <col min="1" max="1" width="22.5703125" customWidth="1"/>
    <col min="2" max="2" width="87.140625" customWidth="1"/>
    <col min="3" max="3" width="41.5703125" customWidth="1"/>
  </cols>
  <sheetData>
    <row r="3" spans="1:2" ht="60">
      <c r="A3" s="6" t="s">
        <v>60</v>
      </c>
      <c r="B3" s="2" t="s">
        <v>74</v>
      </c>
    </row>
    <row r="4" spans="1:2" ht="30">
      <c r="A4" s="6" t="s">
        <v>61</v>
      </c>
      <c r="B4" s="2" t="s">
        <v>75</v>
      </c>
    </row>
    <row r="5" spans="1:2" ht="45">
      <c r="A5" s="6" t="s">
        <v>62</v>
      </c>
      <c r="B5" s="2" t="s">
        <v>76</v>
      </c>
    </row>
    <row r="6" spans="1:2" ht="30">
      <c r="A6" s="6" t="s">
        <v>77</v>
      </c>
      <c r="B6" s="2" t="s">
        <v>78</v>
      </c>
    </row>
    <row r="7" spans="1:2" ht="45">
      <c r="A7" s="6" t="s">
        <v>79</v>
      </c>
      <c r="B7" s="2" t="s">
        <v>80</v>
      </c>
    </row>
    <row r="8" spans="1:2" ht="285">
      <c r="A8" s="6" t="s">
        <v>81</v>
      </c>
      <c r="B8" s="2" t="s">
        <v>82</v>
      </c>
    </row>
    <row r="9" spans="1:2" ht="15.75">
      <c r="A9" s="5" t="s">
        <v>88</v>
      </c>
      <c r="B9" s="3" t="s">
        <v>89</v>
      </c>
    </row>
    <row r="10" spans="1:2" ht="15.75">
      <c r="A10" s="5" t="s">
        <v>90</v>
      </c>
      <c r="B10" s="4" t="s">
        <v>91</v>
      </c>
    </row>
    <row r="11" spans="1:2">
      <c r="A11" s="6" t="s">
        <v>143</v>
      </c>
    </row>
    <row r="12" spans="1:2">
      <c r="A12" s="6" t="s">
        <v>144</v>
      </c>
    </row>
    <row r="13" spans="1:2">
      <c r="A13" s="1" t="s">
        <v>141</v>
      </c>
      <c r="B13" s="3" t="s">
        <v>142</v>
      </c>
    </row>
    <row r="14" spans="1:2">
      <c r="A14" s="1" t="s">
        <v>146</v>
      </c>
    </row>
    <row r="15" spans="1:2" ht="15.75">
      <c r="A15" s="5" t="s">
        <v>145</v>
      </c>
      <c r="B15" s="3" t="s">
        <v>147</v>
      </c>
    </row>
    <row r="16" spans="1:2">
      <c r="B16" t="s">
        <v>196</v>
      </c>
    </row>
    <row r="17" spans="1:3">
      <c r="B17" s="14" t="s">
        <v>197</v>
      </c>
    </row>
    <row r="18" spans="1:3">
      <c r="B18" s="14"/>
    </row>
    <row r="19" spans="1:3">
      <c r="A19" s="17" t="s">
        <v>208</v>
      </c>
      <c r="B19" s="17" t="s">
        <v>0</v>
      </c>
      <c r="C19" s="17" t="s">
        <v>209</v>
      </c>
    </row>
    <row r="20" spans="1:3" ht="75">
      <c r="A20" s="18" t="s">
        <v>15</v>
      </c>
      <c r="B20" s="16" t="s">
        <v>217</v>
      </c>
    </row>
    <row r="21" spans="1:3" ht="45">
      <c r="A21" s="18" t="s">
        <v>210</v>
      </c>
      <c r="B21" s="2" t="s">
        <v>218</v>
      </c>
      <c r="C21" s="2" t="s">
        <v>219</v>
      </c>
    </row>
    <row r="22" spans="1:3" ht="30">
      <c r="A22" s="18" t="s">
        <v>211</v>
      </c>
      <c r="B22" s="2" t="s">
        <v>220</v>
      </c>
      <c r="C22" s="2" t="s">
        <v>221</v>
      </c>
    </row>
    <row r="23" spans="1:3" ht="30">
      <c r="A23" s="18" t="s">
        <v>212</v>
      </c>
      <c r="B23" s="2" t="s">
        <v>222</v>
      </c>
    </row>
    <row r="24" spans="1:3" ht="30">
      <c r="A24" s="18" t="s">
        <v>213</v>
      </c>
      <c r="B24" s="2" t="s">
        <v>223</v>
      </c>
      <c r="C24" t="s">
        <v>224</v>
      </c>
    </row>
    <row r="25" spans="1:3" ht="30">
      <c r="A25" s="18" t="s">
        <v>214</v>
      </c>
      <c r="B25" s="2" t="s">
        <v>225</v>
      </c>
      <c r="C25" s="2" t="s">
        <v>226</v>
      </c>
    </row>
    <row r="26" spans="1:3" ht="75">
      <c r="A26" s="6" t="s">
        <v>227</v>
      </c>
      <c r="B26" s="2" t="s">
        <v>228</v>
      </c>
    </row>
    <row r="31" spans="1:3" ht="345">
      <c r="A31" s="2" t="s">
        <v>427</v>
      </c>
      <c r="B31" t="s">
        <v>428</v>
      </c>
    </row>
  </sheetData>
  <hyperlinks>
    <hyperlink ref="B17" r:id="rId1" xr:uid="{00000000-0004-0000-0000-000000000000}"/>
  </hyperlinks>
  <pageMargins left="0.7" right="0.7" top="0.75" bottom="0.75" header="0.3" footer="0.3"/>
  <pageSetup orientation="portrait"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Q229"/>
  <sheetViews>
    <sheetView topLeftCell="A27" zoomScaleNormal="100" workbookViewId="0">
      <selection activeCell="I28" sqref="I28"/>
    </sheetView>
  </sheetViews>
  <sheetFormatPr baseColWidth="10" defaultColWidth="11.42578125" defaultRowHeight="15"/>
  <cols>
    <col min="3" max="3" width="26.5703125" customWidth="1"/>
    <col min="5" max="5" width="16.7109375" customWidth="1"/>
    <col min="6" max="6" width="28.7109375" customWidth="1"/>
    <col min="7" max="7" width="24.5703125" customWidth="1"/>
    <col min="8" max="8" width="31.5703125" customWidth="1"/>
    <col min="9" max="9" width="20.42578125" customWidth="1"/>
    <col min="10" max="10" width="35.42578125" customWidth="1"/>
    <col min="11" max="11" width="35.140625" customWidth="1"/>
    <col min="12" max="12" width="38.85546875" customWidth="1"/>
    <col min="13" max="13" width="37.140625" customWidth="1"/>
    <col min="14" max="14" width="27.140625" customWidth="1"/>
    <col min="15" max="15" width="22.42578125" customWidth="1"/>
    <col min="16" max="16" width="37.5703125" customWidth="1"/>
    <col min="17" max="17" width="16.28515625" customWidth="1"/>
    <col min="18" max="18" width="14.140625" customWidth="1"/>
    <col min="19" max="19" width="24" customWidth="1"/>
    <col min="21" max="21" width="13.85546875" customWidth="1"/>
    <col min="22" max="22" width="18.28515625" customWidth="1"/>
    <col min="24" max="24" width="19.140625" customWidth="1"/>
    <col min="25" max="25" width="18" customWidth="1"/>
    <col min="27" max="27" width="12.42578125" customWidth="1"/>
    <col min="29" max="29" width="16.5703125" customWidth="1"/>
    <col min="31" max="31" width="22.5703125" customWidth="1"/>
    <col min="32" max="32" width="53.28515625" customWidth="1"/>
    <col min="33" max="33" width="15.5703125" customWidth="1"/>
    <col min="39" max="39" width="22.5703125" customWidth="1"/>
    <col min="40" max="40" width="53.28515625" customWidth="1"/>
    <col min="41" max="41" width="30.140625" customWidth="1"/>
  </cols>
  <sheetData>
    <row r="1" spans="1:19" s="55" customFormat="1"/>
    <row r="2" spans="1:19" s="55" customFormat="1"/>
    <row r="3" spans="1:19" s="55" customFormat="1" ht="15.75" thickBot="1"/>
    <row r="4" spans="1:19" s="55" customFormat="1" ht="15.75" thickBot="1">
      <c r="A4"/>
      <c r="B4" s="69" t="s">
        <v>36</v>
      </c>
      <c r="C4" s="70" t="s">
        <v>205</v>
      </c>
      <c r="F4" s="77" t="s">
        <v>16</v>
      </c>
      <c r="J4" s="86" t="s">
        <v>71</v>
      </c>
      <c r="N4" s="93" t="s">
        <v>63</v>
      </c>
      <c r="O4" s="94" t="s">
        <v>0</v>
      </c>
    </row>
    <row r="5" spans="1:19" s="55" customFormat="1" ht="120">
      <c r="B5" s="67" t="s">
        <v>49</v>
      </c>
      <c r="C5" s="68" t="s">
        <v>48</v>
      </c>
      <c r="F5" s="76" t="s">
        <v>246</v>
      </c>
      <c r="J5" s="25" t="s">
        <v>72</v>
      </c>
      <c r="N5" s="91" t="s">
        <v>66</v>
      </c>
      <c r="O5" s="92" t="s">
        <v>67</v>
      </c>
    </row>
    <row r="6" spans="1:19" s="55" customFormat="1" ht="165">
      <c r="B6" s="63" t="s">
        <v>242</v>
      </c>
      <c r="C6" s="64" t="s">
        <v>243</v>
      </c>
      <c r="F6" s="74" t="s">
        <v>247</v>
      </c>
      <c r="J6" s="23" t="s">
        <v>73</v>
      </c>
      <c r="N6" s="87" t="s">
        <v>65</v>
      </c>
      <c r="O6" s="88" t="s">
        <v>68</v>
      </c>
    </row>
    <row r="7" spans="1:19" s="55" customFormat="1" ht="75">
      <c r="B7" s="63" t="s">
        <v>45</v>
      </c>
      <c r="C7" s="64" t="s">
        <v>44</v>
      </c>
      <c r="F7" s="73" t="s">
        <v>19</v>
      </c>
      <c r="J7" s="25" t="s">
        <v>253</v>
      </c>
      <c r="N7" s="89" t="s">
        <v>64</v>
      </c>
      <c r="O7" s="90" t="s">
        <v>69</v>
      </c>
    </row>
    <row r="8" spans="1:19" s="55" customFormat="1" ht="30">
      <c r="B8" s="63" t="s">
        <v>240</v>
      </c>
      <c r="C8" s="64" t="s">
        <v>241</v>
      </c>
      <c r="F8" s="74" t="s">
        <v>21</v>
      </c>
    </row>
    <row r="9" spans="1:19" s="55" customFormat="1" ht="30">
      <c r="B9" s="63" t="s">
        <v>38</v>
      </c>
      <c r="C9" s="64" t="s">
        <v>37</v>
      </c>
      <c r="F9" s="73" t="s">
        <v>43</v>
      </c>
      <c r="J9" s="86" t="s">
        <v>70</v>
      </c>
    </row>
    <row r="10" spans="1:19" s="55" customFormat="1">
      <c r="B10" s="63" t="s">
        <v>57</v>
      </c>
      <c r="C10" s="64" t="s">
        <v>244</v>
      </c>
      <c r="F10" s="74" t="s">
        <v>22</v>
      </c>
      <c r="J10" s="24" t="s">
        <v>64</v>
      </c>
    </row>
    <row r="11" spans="1:19" s="55" customFormat="1">
      <c r="B11" s="63" t="s">
        <v>55</v>
      </c>
      <c r="C11" s="64" t="s">
        <v>54</v>
      </c>
      <c r="F11" s="73" t="s">
        <v>23</v>
      </c>
      <c r="J11" s="22" t="s">
        <v>65</v>
      </c>
    </row>
    <row r="12" spans="1:19" s="55" customFormat="1" ht="25.5" customHeight="1">
      <c r="B12" s="63" t="s">
        <v>47</v>
      </c>
      <c r="C12" s="64" t="s">
        <v>46</v>
      </c>
      <c r="F12" s="74" t="s">
        <v>24</v>
      </c>
      <c r="J12" s="24" t="s">
        <v>66</v>
      </c>
    </row>
    <row r="13" spans="1:19" s="55" customFormat="1" ht="27" customHeight="1" thickBot="1">
      <c r="B13" s="63" t="s">
        <v>35</v>
      </c>
      <c r="C13" s="64" t="s">
        <v>34</v>
      </c>
      <c r="F13" s="73" t="s">
        <v>494</v>
      </c>
    </row>
    <row r="14" spans="1:19" s="55" customFormat="1" ht="64.5" customHeight="1" thickBot="1">
      <c r="B14" s="63" t="s">
        <v>53</v>
      </c>
      <c r="C14" s="64" t="s">
        <v>52</v>
      </c>
      <c r="F14" s="74" t="s">
        <v>26</v>
      </c>
      <c r="I14" s="106" t="s">
        <v>81</v>
      </c>
      <c r="J14" s="107" t="s">
        <v>0</v>
      </c>
      <c r="K14" s="108" t="s">
        <v>264</v>
      </c>
      <c r="O14" s="158" t="s">
        <v>273</v>
      </c>
      <c r="P14" s="151" t="s">
        <v>0</v>
      </c>
      <c r="R14" s="174" t="s">
        <v>465</v>
      </c>
      <c r="S14" s="175" t="s">
        <v>0</v>
      </c>
    </row>
    <row r="15" spans="1:19" s="55" customFormat="1" ht="120">
      <c r="B15" s="63" t="s">
        <v>42</v>
      </c>
      <c r="C15" s="64" t="s">
        <v>41</v>
      </c>
      <c r="F15" s="73" t="s">
        <v>27</v>
      </c>
      <c r="I15" s="103" t="s">
        <v>259</v>
      </c>
      <c r="J15" s="104" t="s">
        <v>263</v>
      </c>
      <c r="K15" s="105" t="s">
        <v>266</v>
      </c>
      <c r="O15" s="152" t="s">
        <v>93</v>
      </c>
      <c r="P15" s="153" t="s">
        <v>430</v>
      </c>
      <c r="R15" s="11" t="s">
        <v>149</v>
      </c>
      <c r="S15" s="159" t="s">
        <v>461</v>
      </c>
    </row>
    <row r="16" spans="1:19" s="55" customFormat="1" ht="171.75">
      <c r="B16" s="63" t="s">
        <v>40</v>
      </c>
      <c r="C16" s="64" t="s">
        <v>39</v>
      </c>
      <c r="F16" s="74" t="s">
        <v>28</v>
      </c>
      <c r="I16" s="96" t="s">
        <v>260</v>
      </c>
      <c r="J16" s="97" t="s">
        <v>265</v>
      </c>
      <c r="K16" s="98" t="s">
        <v>267</v>
      </c>
      <c r="O16" s="154" t="s">
        <v>94</v>
      </c>
      <c r="P16" s="155" t="s">
        <v>429</v>
      </c>
      <c r="R16" s="160" t="s">
        <v>460</v>
      </c>
      <c r="S16" s="159" t="s">
        <v>462</v>
      </c>
    </row>
    <row r="17" spans="2:19" s="55" customFormat="1" ht="101.25" thickBot="1">
      <c r="B17" s="65" t="s">
        <v>51</v>
      </c>
      <c r="C17" s="66" t="s">
        <v>245</v>
      </c>
      <c r="F17" s="73" t="s">
        <v>248</v>
      </c>
      <c r="I17" s="95" t="s">
        <v>261</v>
      </c>
      <c r="J17" s="97" t="s">
        <v>268</v>
      </c>
      <c r="K17" s="99" t="s">
        <v>269</v>
      </c>
      <c r="O17" s="156" t="s">
        <v>95</v>
      </c>
      <c r="P17" s="157" t="s">
        <v>431</v>
      </c>
      <c r="R17" s="160" t="s">
        <v>150</v>
      </c>
      <c r="S17" s="159" t="s">
        <v>463</v>
      </c>
    </row>
    <row r="18" spans="2:19" s="55" customFormat="1" ht="100.5">
      <c r="F18" s="74" t="s">
        <v>30</v>
      </c>
      <c r="I18" s="100" t="s">
        <v>262</v>
      </c>
      <c r="J18" s="101" t="s">
        <v>270</v>
      </c>
      <c r="K18" s="102" t="s">
        <v>271</v>
      </c>
      <c r="R18" s="160" t="s">
        <v>151</v>
      </c>
      <c r="S18" s="159" t="s">
        <v>464</v>
      </c>
    </row>
    <row r="19" spans="2:19" s="55" customFormat="1">
      <c r="F19" s="73" t="s">
        <v>31</v>
      </c>
      <c r="I19" s="111" t="s">
        <v>253</v>
      </c>
      <c r="J19" s="109"/>
      <c r="K19" s="110"/>
      <c r="R19" s="1"/>
    </row>
    <row r="20" spans="2:19" s="55" customFormat="1">
      <c r="F20" s="74" t="s">
        <v>32</v>
      </c>
    </row>
    <row r="21" spans="2:19" s="55" customFormat="1" ht="15.75" thickBot="1">
      <c r="F21" s="75" t="s">
        <v>33</v>
      </c>
    </row>
    <row r="22" spans="2:19" s="55" customFormat="1">
      <c r="F22" s="74" t="s">
        <v>493</v>
      </c>
      <c r="I22" s="245" t="s">
        <v>491</v>
      </c>
      <c r="J22" s="245"/>
      <c r="K22" s="245"/>
      <c r="N22" s="246" t="s">
        <v>492</v>
      </c>
      <c r="O22" s="246"/>
    </row>
    <row r="23" spans="2:19" s="55" customFormat="1" ht="15.75" thickBot="1">
      <c r="F23" s="75" t="s">
        <v>253</v>
      </c>
    </row>
    <row r="24" spans="2:19" s="55" customFormat="1" ht="15.75" thickBot="1"/>
    <row r="25" spans="2:19" s="55" customFormat="1" ht="16.5" thickBot="1">
      <c r="C25" s="112"/>
      <c r="F25" s="113"/>
      <c r="I25" s="52" t="s">
        <v>208</v>
      </c>
      <c r="J25" s="53" t="s">
        <v>0</v>
      </c>
      <c r="K25" s="54" t="s">
        <v>209</v>
      </c>
      <c r="N25" s="71" t="s">
        <v>60</v>
      </c>
      <c r="O25" s="72" t="s">
        <v>0</v>
      </c>
    </row>
    <row r="26" spans="2:19" s="55" customFormat="1" ht="180">
      <c r="C26" s="115"/>
      <c r="F26" s="114"/>
      <c r="H26" s="55">
        <v>1</v>
      </c>
      <c r="I26" s="46" t="s">
        <v>15</v>
      </c>
      <c r="J26" s="47" t="s">
        <v>435</v>
      </c>
      <c r="K26" s="48"/>
      <c r="N26" s="84" t="s">
        <v>232</v>
      </c>
      <c r="O26" s="85" t="s">
        <v>236</v>
      </c>
    </row>
    <row r="27" spans="2:19" s="55" customFormat="1" ht="315">
      <c r="C27" s="115"/>
      <c r="F27" s="114"/>
      <c r="H27" s="55">
        <v>2</v>
      </c>
      <c r="I27" s="32" t="s">
        <v>210</v>
      </c>
      <c r="J27" s="31" t="s">
        <v>218</v>
      </c>
      <c r="K27" s="34" t="s">
        <v>219</v>
      </c>
      <c r="N27" s="79" t="s">
        <v>233</v>
      </c>
      <c r="O27" s="80" t="s">
        <v>237</v>
      </c>
    </row>
    <row r="28" spans="2:19" s="55" customFormat="1" ht="150">
      <c r="C28" s="115"/>
      <c r="F28" s="114"/>
      <c r="H28" s="55">
        <v>3</v>
      </c>
      <c r="I28" s="38" t="s">
        <v>211</v>
      </c>
      <c r="J28" s="30" t="s">
        <v>220</v>
      </c>
      <c r="K28" s="39" t="s">
        <v>221</v>
      </c>
      <c r="N28" s="81" t="s">
        <v>234</v>
      </c>
      <c r="O28" s="78" t="s">
        <v>238</v>
      </c>
    </row>
    <row r="29" spans="2:19" s="55" customFormat="1" ht="120">
      <c r="C29" s="115"/>
      <c r="F29" s="114"/>
      <c r="H29" s="55">
        <v>4</v>
      </c>
      <c r="I29" s="32" t="s">
        <v>212</v>
      </c>
      <c r="J29" s="31" t="s">
        <v>445</v>
      </c>
      <c r="K29" s="33"/>
      <c r="N29" s="82" t="s">
        <v>235</v>
      </c>
      <c r="O29" s="83" t="s">
        <v>239</v>
      </c>
    </row>
    <row r="30" spans="2:19" s="55" customFormat="1" ht="60">
      <c r="C30" s="115"/>
      <c r="F30" s="114"/>
      <c r="H30" s="55">
        <v>5</v>
      </c>
      <c r="I30" s="38" t="s">
        <v>213</v>
      </c>
      <c r="J30" s="30" t="s">
        <v>223</v>
      </c>
      <c r="K30" s="39" t="s">
        <v>224</v>
      </c>
    </row>
    <row r="31" spans="2:19" s="55" customFormat="1" ht="45">
      <c r="C31" s="115"/>
      <c r="F31" s="114"/>
      <c r="H31" s="55">
        <v>6</v>
      </c>
      <c r="I31" s="32" t="s">
        <v>214</v>
      </c>
      <c r="J31" s="31" t="s">
        <v>225</v>
      </c>
      <c r="K31" s="34" t="s">
        <v>226</v>
      </c>
    </row>
    <row r="32" spans="2:19" s="55" customFormat="1" ht="195.75" thickBot="1">
      <c r="C32" s="115"/>
      <c r="F32" s="114"/>
      <c r="H32" s="55">
        <v>7</v>
      </c>
      <c r="I32" s="40" t="s">
        <v>215</v>
      </c>
      <c r="J32" s="41" t="s">
        <v>228</v>
      </c>
      <c r="K32" s="42"/>
    </row>
    <row r="33" spans="3:10" s="55" customFormat="1" ht="15" customHeight="1">
      <c r="C33" s="115"/>
      <c r="F33" s="114"/>
    </row>
    <row r="34" spans="3:10" s="55" customFormat="1" ht="15.75" customHeight="1">
      <c r="C34" s="115"/>
      <c r="F34" s="114"/>
    </row>
    <row r="35" spans="3:10" s="55" customFormat="1" ht="15" customHeight="1">
      <c r="C35" s="115"/>
      <c r="F35" s="114"/>
    </row>
    <row r="36" spans="3:10" s="55" customFormat="1" ht="15.75" customHeight="1">
      <c r="C36" s="115"/>
      <c r="F36" s="114"/>
      <c r="I36" s="55" t="s">
        <v>249</v>
      </c>
      <c r="J36" s="55" t="s">
        <v>338</v>
      </c>
    </row>
    <row r="37" spans="3:10" s="55" customFormat="1" ht="30">
      <c r="C37" s="7"/>
      <c r="F37" s="114"/>
      <c r="I37" s="116" t="s">
        <v>1</v>
      </c>
      <c r="J37" s="116" t="s">
        <v>339</v>
      </c>
    </row>
    <row r="38" spans="3:10" s="55" customFormat="1" ht="30">
      <c r="F38" s="114"/>
      <c r="I38" s="116" t="s">
        <v>2</v>
      </c>
      <c r="J38" s="116" t="s">
        <v>340</v>
      </c>
    </row>
    <row r="39" spans="3:10" s="55" customFormat="1" ht="45">
      <c r="F39" s="114"/>
      <c r="I39" s="116" t="s">
        <v>329</v>
      </c>
      <c r="J39" s="116" t="s">
        <v>341</v>
      </c>
    </row>
    <row r="40" spans="3:10" s="55" customFormat="1" ht="45">
      <c r="F40" s="114"/>
      <c r="I40" s="116" t="s">
        <v>330</v>
      </c>
      <c r="J40" s="116" t="s">
        <v>342</v>
      </c>
    </row>
    <row r="41" spans="3:10" s="55" customFormat="1" ht="45">
      <c r="F41" s="114"/>
      <c r="I41" s="116" t="s">
        <v>5</v>
      </c>
      <c r="J41" s="116" t="s">
        <v>343</v>
      </c>
    </row>
    <row r="42" spans="3:10" s="55" customFormat="1" ht="30">
      <c r="F42" s="114"/>
      <c r="I42" s="116" t="s">
        <v>331</v>
      </c>
      <c r="J42" s="116" t="s">
        <v>344</v>
      </c>
    </row>
    <row r="43" spans="3:10" s="55" customFormat="1" ht="30">
      <c r="F43" s="114"/>
      <c r="I43" s="116" t="s">
        <v>7</v>
      </c>
      <c r="J43" s="116" t="s">
        <v>345</v>
      </c>
    </row>
    <row r="44" spans="3:10" s="55" customFormat="1">
      <c r="F44" s="114"/>
      <c r="I44" s="116" t="s">
        <v>332</v>
      </c>
      <c r="J44" s="116" t="s">
        <v>346</v>
      </c>
    </row>
    <row r="45" spans="3:10" s="55" customFormat="1" ht="45">
      <c r="F45" s="114"/>
      <c r="I45" s="116" t="s">
        <v>333</v>
      </c>
      <c r="J45" s="116" t="s">
        <v>347</v>
      </c>
    </row>
    <row r="46" spans="3:10" s="55" customFormat="1" ht="30">
      <c r="F46" s="114"/>
      <c r="I46" s="116" t="s">
        <v>334</v>
      </c>
      <c r="J46" s="116" t="s">
        <v>348</v>
      </c>
    </row>
    <row r="47" spans="3:10" s="55" customFormat="1" ht="90">
      <c r="F47" s="114"/>
      <c r="I47" s="116" t="s">
        <v>335</v>
      </c>
    </row>
    <row r="48" spans="3:10" s="55" customFormat="1">
      <c r="F48" s="114"/>
      <c r="I48" s="116" t="s">
        <v>336</v>
      </c>
    </row>
    <row r="49" spans="1:14" s="55" customFormat="1">
      <c r="F49" s="114"/>
      <c r="I49" s="116" t="s">
        <v>337</v>
      </c>
    </row>
    <row r="50" spans="1:14" s="55" customFormat="1" ht="30">
      <c r="F50" s="114"/>
      <c r="I50" s="116" t="s">
        <v>13</v>
      </c>
    </row>
    <row r="51" spans="1:14" s="55" customFormat="1" ht="45">
      <c r="F51" s="114"/>
      <c r="I51" s="116" t="s">
        <v>14</v>
      </c>
    </row>
    <row r="52" spans="1:14" s="55" customFormat="1">
      <c r="F52" s="114"/>
    </row>
    <row r="53" spans="1:14" s="55" customFormat="1">
      <c r="F53" s="114"/>
    </row>
    <row r="54" spans="1:14" s="55" customFormat="1">
      <c r="F54" s="114"/>
    </row>
    <row r="55" spans="1:14" s="55" customFormat="1">
      <c r="F55" s="7"/>
    </row>
    <row r="56" spans="1:14" s="55" customFormat="1">
      <c r="F56"/>
    </row>
    <row r="57" spans="1:14">
      <c r="A57" s="55"/>
      <c r="B57" s="55"/>
      <c r="C57" s="55"/>
      <c r="D57" s="55"/>
      <c r="E57" s="55"/>
    </row>
    <row r="58" spans="1:14">
      <c r="A58" s="55"/>
      <c r="B58" s="55"/>
      <c r="C58" s="55"/>
      <c r="D58" s="55"/>
      <c r="E58" s="55"/>
      <c r="M58" s="18" t="s">
        <v>434</v>
      </c>
      <c r="N58" s="18" t="s">
        <v>477</v>
      </c>
    </row>
    <row r="59" spans="1:14">
      <c r="A59" s="55"/>
      <c r="B59" s="55"/>
      <c r="C59" s="55"/>
      <c r="D59" s="55"/>
      <c r="E59" s="55"/>
      <c r="M59" s="55" t="s">
        <v>436</v>
      </c>
      <c r="N59" t="s">
        <v>475</v>
      </c>
    </row>
    <row r="60" spans="1:14">
      <c r="A60" s="55"/>
      <c r="B60" s="55"/>
      <c r="C60" s="55"/>
      <c r="D60" s="55"/>
      <c r="E60" s="55"/>
      <c r="M60" s="55" t="s">
        <v>437</v>
      </c>
      <c r="N60" t="s">
        <v>474</v>
      </c>
    </row>
    <row r="61" spans="1:14">
      <c r="A61" s="55"/>
      <c r="B61" s="55"/>
      <c r="C61" s="55"/>
      <c r="D61" s="55"/>
      <c r="E61" s="55"/>
      <c r="M61" s="55" t="s">
        <v>438</v>
      </c>
      <c r="N61" t="s">
        <v>473</v>
      </c>
    </row>
    <row r="62" spans="1:14">
      <c r="A62" s="55"/>
      <c r="B62" s="55"/>
      <c r="C62" s="55"/>
      <c r="D62" s="55"/>
      <c r="E62" s="55"/>
      <c r="M62" s="55" t="s">
        <v>439</v>
      </c>
      <c r="N62" t="s">
        <v>472</v>
      </c>
    </row>
    <row r="63" spans="1:14">
      <c r="A63" s="55"/>
      <c r="B63" s="55"/>
      <c r="C63" s="55"/>
      <c r="D63" s="55"/>
      <c r="E63" s="55"/>
      <c r="M63" s="55" t="s">
        <v>440</v>
      </c>
      <c r="N63" t="s">
        <v>471</v>
      </c>
    </row>
    <row r="64" spans="1:14">
      <c r="M64" s="55" t="s">
        <v>441</v>
      </c>
      <c r="N64" t="s">
        <v>476</v>
      </c>
    </row>
    <row r="65" spans="1:14">
      <c r="M65" s="55" t="s">
        <v>442</v>
      </c>
      <c r="N65" t="s">
        <v>470</v>
      </c>
    </row>
    <row r="66" spans="1:14">
      <c r="A66" s="46" t="s">
        <v>15</v>
      </c>
      <c r="B66">
        <v>1</v>
      </c>
      <c r="D66" t="s">
        <v>487</v>
      </c>
      <c r="M66" s="55" t="s">
        <v>443</v>
      </c>
      <c r="N66" t="s">
        <v>469</v>
      </c>
    </row>
    <row r="67" spans="1:14">
      <c r="A67" s="32" t="s">
        <v>210</v>
      </c>
      <c r="B67">
        <v>2</v>
      </c>
      <c r="D67" t="s">
        <v>488</v>
      </c>
      <c r="M67" s="55" t="s">
        <v>444</v>
      </c>
      <c r="N67" t="s">
        <v>468</v>
      </c>
    </row>
    <row r="68" spans="1:14">
      <c r="A68" s="38" t="s">
        <v>211</v>
      </c>
      <c r="B68">
        <v>3</v>
      </c>
      <c r="D68" t="s">
        <v>489</v>
      </c>
    </row>
    <row r="69" spans="1:14">
      <c r="A69" s="32" t="s">
        <v>212</v>
      </c>
      <c r="B69">
        <v>4</v>
      </c>
      <c r="D69" t="s">
        <v>490</v>
      </c>
    </row>
    <row r="70" spans="1:14">
      <c r="A70" s="38" t="s">
        <v>213</v>
      </c>
      <c r="B70">
        <v>5</v>
      </c>
    </row>
    <row r="71" spans="1:14">
      <c r="A71" s="32" t="s">
        <v>214</v>
      </c>
      <c r="B71">
        <v>6</v>
      </c>
    </row>
    <row r="72" spans="1:14" ht="60.75" thickBot="1">
      <c r="A72" s="40" t="s">
        <v>215</v>
      </c>
      <c r="B72">
        <v>7</v>
      </c>
    </row>
    <row r="84" spans="1:43">
      <c r="AK84" s="55"/>
      <c r="AL84" s="55"/>
      <c r="AM84" s="55"/>
      <c r="AN84" s="55"/>
      <c r="AO84" s="55"/>
      <c r="AP84" s="55"/>
      <c r="AQ84" s="55"/>
    </row>
    <row r="85" spans="1:43">
      <c r="AK85" s="55"/>
      <c r="AL85" s="55"/>
      <c r="AM85" s="55"/>
      <c r="AN85" s="55"/>
      <c r="AO85" s="55"/>
      <c r="AP85" s="55"/>
      <c r="AQ85" s="55"/>
    </row>
    <row r="86" spans="1:43">
      <c r="O86" s="243" t="s">
        <v>171</v>
      </c>
      <c r="P86" s="243"/>
      <c r="Q86" s="243"/>
      <c r="R86" s="243"/>
      <c r="T86" s="243" t="s">
        <v>182</v>
      </c>
      <c r="U86" s="243"/>
      <c r="V86" s="243"/>
      <c r="X86" t="s">
        <v>183</v>
      </c>
      <c r="AK86" s="55"/>
      <c r="AL86" s="55"/>
      <c r="AM86" s="55"/>
      <c r="AN86" s="55"/>
      <c r="AO86" s="55"/>
      <c r="AP86" s="55"/>
      <c r="AQ86" s="55"/>
    </row>
    <row r="87" spans="1:43">
      <c r="B87" s="56"/>
      <c r="C87" s="56"/>
      <c r="E87" t="s">
        <v>15</v>
      </c>
      <c r="H87" t="s">
        <v>16</v>
      </c>
      <c r="I87" t="s">
        <v>20</v>
      </c>
      <c r="J87" t="s">
        <v>36</v>
      </c>
      <c r="K87" t="s">
        <v>432</v>
      </c>
      <c r="M87" s="1"/>
      <c r="O87" t="s">
        <v>153</v>
      </c>
      <c r="P87" s="1" t="s">
        <v>154</v>
      </c>
      <c r="Q87" t="s">
        <v>0</v>
      </c>
      <c r="R87" t="s">
        <v>155</v>
      </c>
      <c r="T87" t="s">
        <v>153</v>
      </c>
      <c r="U87" s="1" t="s">
        <v>154</v>
      </c>
      <c r="V87" t="s">
        <v>0</v>
      </c>
      <c r="Y87" s="244" t="s">
        <v>191</v>
      </c>
      <c r="Z87" s="244"/>
      <c r="AA87" s="244"/>
      <c r="AB87" s="244"/>
      <c r="AC87" s="244"/>
      <c r="AK87" s="55"/>
      <c r="AL87" s="55"/>
      <c r="AM87" s="55"/>
      <c r="AN87" s="55"/>
      <c r="AO87" s="55"/>
      <c r="AP87" s="55"/>
      <c r="AQ87" s="55"/>
    </row>
    <row r="88" spans="1:43" ht="90">
      <c r="A88" s="20"/>
      <c r="B88" s="6"/>
      <c r="C88" s="6"/>
      <c r="E88" s="1" t="s">
        <v>1</v>
      </c>
      <c r="G88" s="2" t="s">
        <v>59</v>
      </c>
      <c r="H88" s="6" t="s">
        <v>246</v>
      </c>
      <c r="I88" s="2" t="s">
        <v>34</v>
      </c>
      <c r="J88" s="6" t="s">
        <v>35</v>
      </c>
      <c r="K88" s="6">
        <v>400</v>
      </c>
      <c r="L88" s="2"/>
      <c r="M88" s="2"/>
      <c r="O88" s="6">
        <v>1</v>
      </c>
      <c r="P88" s="11" t="s">
        <v>156</v>
      </c>
      <c r="Q88" s="2" t="s">
        <v>157</v>
      </c>
      <c r="R88" s="2" t="s">
        <v>158</v>
      </c>
      <c r="T88" s="6">
        <v>1</v>
      </c>
      <c r="U88" s="11" t="s">
        <v>172</v>
      </c>
      <c r="V88" s="2" t="s">
        <v>173</v>
      </c>
      <c r="X88" s="1" t="s">
        <v>184</v>
      </c>
      <c r="Y88" t="s">
        <v>185</v>
      </c>
      <c r="Z88" t="s">
        <v>174</v>
      </c>
      <c r="AA88" t="s">
        <v>176</v>
      </c>
      <c r="AB88" t="s">
        <v>178</v>
      </c>
      <c r="AC88" t="s">
        <v>186</v>
      </c>
      <c r="AE88" s="57"/>
      <c r="AF88" s="57"/>
      <c r="AG88" s="57"/>
      <c r="AK88" s="55"/>
      <c r="AL88" s="55"/>
      <c r="AM88" s="58" t="s">
        <v>208</v>
      </c>
      <c r="AN88" s="58" t="s">
        <v>0</v>
      </c>
      <c r="AO88" s="58" t="s">
        <v>209</v>
      </c>
      <c r="AP88" s="55"/>
      <c r="AQ88" s="55"/>
    </row>
    <row r="89" spans="1:43" ht="124.5" customHeight="1">
      <c r="A89" s="20"/>
      <c r="B89" s="6"/>
      <c r="C89" s="6"/>
      <c r="E89" s="1" t="s">
        <v>2</v>
      </c>
      <c r="H89" s="6" t="s">
        <v>247</v>
      </c>
      <c r="I89" s="2" t="s">
        <v>37</v>
      </c>
      <c r="J89" s="6" t="s">
        <v>38</v>
      </c>
      <c r="K89" s="6">
        <v>110</v>
      </c>
      <c r="M89" s="2"/>
      <c r="O89" s="6">
        <v>2</v>
      </c>
      <c r="P89" s="11" t="s">
        <v>159</v>
      </c>
      <c r="Q89" s="2" t="s">
        <v>160</v>
      </c>
      <c r="R89" s="2" t="s">
        <v>161</v>
      </c>
      <c r="T89" s="6">
        <v>2</v>
      </c>
      <c r="U89" s="11" t="s">
        <v>174</v>
      </c>
      <c r="V89" s="2" t="s">
        <v>175</v>
      </c>
      <c r="X89" s="1" t="s">
        <v>156</v>
      </c>
      <c r="Y89" t="s">
        <v>187</v>
      </c>
      <c r="Z89" t="s">
        <v>187</v>
      </c>
      <c r="AA89" t="s">
        <v>188</v>
      </c>
      <c r="AB89" t="s">
        <v>189</v>
      </c>
      <c r="AC89" t="s">
        <v>189</v>
      </c>
      <c r="AE89" s="18"/>
      <c r="AF89" s="59"/>
      <c r="AG89" s="18"/>
      <c r="AK89" s="55"/>
      <c r="AL89" s="55"/>
      <c r="AM89" s="60" t="s">
        <v>15</v>
      </c>
      <c r="AN89" s="59" t="s">
        <v>217</v>
      </c>
      <c r="AO89" s="62" t="s">
        <v>325</v>
      </c>
      <c r="AP89" s="55"/>
      <c r="AQ89" s="55"/>
    </row>
    <row r="90" spans="1:43" ht="90">
      <c r="A90" s="20"/>
      <c r="B90" s="6"/>
      <c r="C90" s="6"/>
      <c r="E90" s="1" t="s">
        <v>3</v>
      </c>
      <c r="H90" s="6" t="s">
        <v>19</v>
      </c>
      <c r="I90" s="2" t="s">
        <v>39</v>
      </c>
      <c r="J90" s="6" t="s">
        <v>40</v>
      </c>
      <c r="K90" s="6">
        <v>200</v>
      </c>
      <c r="M90" s="2"/>
      <c r="O90" s="6">
        <v>3</v>
      </c>
      <c r="P90" s="11" t="s">
        <v>162</v>
      </c>
      <c r="Q90" s="2" t="s">
        <v>163</v>
      </c>
      <c r="R90" s="2" t="s">
        <v>164</v>
      </c>
      <c r="T90" s="6">
        <v>3</v>
      </c>
      <c r="U90" s="11" t="s">
        <v>176</v>
      </c>
      <c r="V90" s="2" t="s">
        <v>177</v>
      </c>
      <c r="X90" s="1" t="s">
        <v>159</v>
      </c>
      <c r="Y90" t="s">
        <v>187</v>
      </c>
      <c r="Z90" t="s">
        <v>187</v>
      </c>
      <c r="AA90" t="s">
        <v>188</v>
      </c>
      <c r="AB90" t="s">
        <v>189</v>
      </c>
      <c r="AC90" t="s">
        <v>190</v>
      </c>
      <c r="AE90" s="18"/>
      <c r="AF90" s="61"/>
      <c r="AG90" s="6"/>
      <c r="AK90" s="55"/>
      <c r="AL90" s="55"/>
      <c r="AM90" s="18" t="s">
        <v>210</v>
      </c>
      <c r="AN90" s="61" t="s">
        <v>218</v>
      </c>
      <c r="AO90" s="6" t="s">
        <v>326</v>
      </c>
      <c r="AP90" s="55"/>
      <c r="AQ90" s="55"/>
    </row>
    <row r="91" spans="1:43" ht="90">
      <c r="A91" s="20"/>
      <c r="B91" s="6"/>
      <c r="C91" s="6"/>
      <c r="E91" s="1" t="s">
        <v>4</v>
      </c>
      <c r="H91" s="6" t="s">
        <v>21</v>
      </c>
      <c r="I91" s="2" t="s">
        <v>41</v>
      </c>
      <c r="J91" s="6" t="s">
        <v>42</v>
      </c>
      <c r="K91" s="6">
        <v>300</v>
      </c>
      <c r="O91" s="6">
        <v>4</v>
      </c>
      <c r="P91" s="11" t="s">
        <v>165</v>
      </c>
      <c r="Q91" s="2" t="s">
        <v>166</v>
      </c>
      <c r="R91" s="2" t="s">
        <v>167</v>
      </c>
      <c r="T91" s="6">
        <v>4</v>
      </c>
      <c r="U91" s="11" t="s">
        <v>178</v>
      </c>
      <c r="V91" s="2" t="s">
        <v>179</v>
      </c>
      <c r="X91" s="1" t="s">
        <v>162</v>
      </c>
      <c r="Y91" t="s">
        <v>187</v>
      </c>
      <c r="Z91" t="s">
        <v>188</v>
      </c>
      <c r="AA91" t="s">
        <v>189</v>
      </c>
      <c r="AB91" t="s">
        <v>190</v>
      </c>
      <c r="AC91" t="s">
        <v>190</v>
      </c>
      <c r="AE91" s="18"/>
      <c r="AF91" s="61"/>
      <c r="AG91" s="6"/>
      <c r="AK91" s="55"/>
      <c r="AL91" s="55"/>
      <c r="AM91" s="60" t="s">
        <v>211</v>
      </c>
      <c r="AN91" s="59" t="s">
        <v>220</v>
      </c>
      <c r="AO91" s="62" t="s">
        <v>327</v>
      </c>
      <c r="AP91" s="55"/>
      <c r="AQ91" s="55"/>
    </row>
    <row r="92" spans="1:43" ht="90">
      <c r="A92" s="20"/>
      <c r="B92" s="6"/>
      <c r="C92" s="6"/>
      <c r="E92" s="1" t="s">
        <v>5</v>
      </c>
      <c r="H92" s="6" t="s">
        <v>43</v>
      </c>
      <c r="I92" s="2" t="s">
        <v>44</v>
      </c>
      <c r="J92" s="6" t="s">
        <v>45</v>
      </c>
      <c r="K92" s="6">
        <v>510</v>
      </c>
      <c r="O92" s="6">
        <v>5</v>
      </c>
      <c r="P92" s="11" t="s">
        <v>168</v>
      </c>
      <c r="Q92" s="2" t="s">
        <v>169</v>
      </c>
      <c r="R92" s="2" t="s">
        <v>170</v>
      </c>
      <c r="T92" s="6">
        <v>5</v>
      </c>
      <c r="U92" s="11" t="s">
        <v>180</v>
      </c>
      <c r="V92" s="2" t="s">
        <v>181</v>
      </c>
      <c r="X92" s="1" t="s">
        <v>165</v>
      </c>
      <c r="Y92" t="s">
        <v>188</v>
      </c>
      <c r="Z92" t="s">
        <v>189</v>
      </c>
      <c r="AA92" t="s">
        <v>189</v>
      </c>
      <c r="AB92" t="s">
        <v>190</v>
      </c>
      <c r="AC92" t="s">
        <v>190</v>
      </c>
      <c r="AE92" s="18"/>
      <c r="AF92" s="61"/>
      <c r="AG92" s="18"/>
      <c r="AK92" s="55"/>
      <c r="AL92" s="55"/>
      <c r="AM92" s="18" t="s">
        <v>212</v>
      </c>
      <c r="AN92" s="61" t="s">
        <v>222</v>
      </c>
      <c r="AO92" s="6" t="s">
        <v>328</v>
      </c>
      <c r="AP92" s="55"/>
      <c r="AQ92" s="55"/>
    </row>
    <row r="93" spans="1:43" ht="45">
      <c r="A93" s="20"/>
      <c r="B93" s="6"/>
      <c r="C93" s="6"/>
      <c r="E93" s="1" t="s">
        <v>6</v>
      </c>
      <c r="H93" s="6" t="s">
        <v>22</v>
      </c>
      <c r="I93" s="2" t="s">
        <v>46</v>
      </c>
      <c r="J93" s="6" t="s">
        <v>47</v>
      </c>
      <c r="K93" s="6">
        <v>400</v>
      </c>
      <c r="X93" s="1" t="s">
        <v>168</v>
      </c>
      <c r="Y93" t="s">
        <v>189</v>
      </c>
      <c r="Z93" t="s">
        <v>189</v>
      </c>
      <c r="AA93" t="s">
        <v>190</v>
      </c>
      <c r="AB93" t="s">
        <v>190</v>
      </c>
      <c r="AC93" t="s">
        <v>190</v>
      </c>
      <c r="AE93" s="18"/>
      <c r="AF93" s="61"/>
      <c r="AG93" s="6"/>
      <c r="AK93" s="55"/>
      <c r="AL93" s="55"/>
      <c r="AM93" s="60" t="s">
        <v>213</v>
      </c>
      <c r="AN93" s="59" t="s">
        <v>223</v>
      </c>
      <c r="AO93" s="62" t="s">
        <v>224</v>
      </c>
      <c r="AP93" s="55"/>
      <c r="AQ93" s="55"/>
    </row>
    <row r="94" spans="1:43" ht="30">
      <c r="A94" s="20"/>
      <c r="B94" s="6"/>
      <c r="C94" s="6"/>
      <c r="E94" s="1" t="s">
        <v>7</v>
      </c>
      <c r="H94" s="6" t="s">
        <v>23</v>
      </c>
      <c r="I94" s="2" t="s">
        <v>48</v>
      </c>
      <c r="J94" s="6" t="s">
        <v>49</v>
      </c>
      <c r="K94" s="6">
        <v>310</v>
      </c>
      <c r="AE94" s="18"/>
      <c r="AF94" s="61"/>
      <c r="AG94" s="6"/>
      <c r="AK94" s="55"/>
      <c r="AL94" s="55"/>
      <c r="AM94" s="18" t="s">
        <v>214</v>
      </c>
      <c r="AN94" s="61" t="s">
        <v>225</v>
      </c>
      <c r="AO94" s="6" t="s">
        <v>226</v>
      </c>
      <c r="AP94" s="55"/>
      <c r="AQ94" s="55"/>
    </row>
    <row r="95" spans="1:43" ht="120">
      <c r="A95" s="20"/>
      <c r="B95" s="6"/>
      <c r="C95" s="6"/>
      <c r="E95" s="1" t="s">
        <v>8</v>
      </c>
      <c r="H95" s="6" t="s">
        <v>24</v>
      </c>
      <c r="I95" s="2" t="s">
        <v>34</v>
      </c>
      <c r="J95" s="6" t="s">
        <v>35</v>
      </c>
      <c r="K95" s="6">
        <v>400</v>
      </c>
      <c r="X95" t="s">
        <v>187</v>
      </c>
      <c r="Y95" s="1" t="s">
        <v>192</v>
      </c>
      <c r="AE95" s="6"/>
      <c r="AF95" s="61"/>
      <c r="AG95" s="18"/>
      <c r="AK95" s="55"/>
      <c r="AL95" s="55"/>
      <c r="AM95" s="62" t="s">
        <v>215</v>
      </c>
      <c r="AN95" s="59" t="s">
        <v>228</v>
      </c>
      <c r="AO95" s="60"/>
      <c r="AP95" s="55"/>
      <c r="AQ95" s="55"/>
    </row>
    <row r="96" spans="1:43">
      <c r="A96" s="20"/>
      <c r="B96" s="6"/>
      <c r="C96" s="6"/>
      <c r="E96" s="1" t="s">
        <v>9</v>
      </c>
      <c r="H96" s="6" t="s">
        <v>494</v>
      </c>
      <c r="I96" s="2" t="s">
        <v>50</v>
      </c>
      <c r="J96" s="6" t="s">
        <v>51</v>
      </c>
      <c r="K96" s="6">
        <v>500</v>
      </c>
      <c r="X96" t="s">
        <v>188</v>
      </c>
      <c r="Y96" s="1" t="s">
        <v>193</v>
      </c>
      <c r="AK96" s="55"/>
      <c r="AL96" s="55"/>
      <c r="AM96" s="55"/>
      <c r="AN96" s="55"/>
      <c r="AO96" s="55"/>
      <c r="AP96" s="55"/>
      <c r="AQ96" s="55"/>
    </row>
    <row r="97" spans="1:43" ht="30">
      <c r="B97" s="6"/>
      <c r="C97" s="6"/>
      <c r="E97" s="1" t="s">
        <v>10</v>
      </c>
      <c r="H97" s="6" t="s">
        <v>26</v>
      </c>
      <c r="I97" s="2" t="s">
        <v>52</v>
      </c>
      <c r="J97" s="6" t="s">
        <v>53</v>
      </c>
      <c r="K97" s="6">
        <v>600</v>
      </c>
      <c r="X97" t="s">
        <v>189</v>
      </c>
      <c r="Y97" s="1" t="s">
        <v>194</v>
      </c>
      <c r="AK97" s="55"/>
      <c r="AL97" s="55"/>
      <c r="AM97" s="55"/>
      <c r="AN97" s="55"/>
      <c r="AO97" s="55"/>
      <c r="AP97" s="55"/>
      <c r="AQ97" s="55"/>
    </row>
    <row r="98" spans="1:43" ht="30">
      <c r="A98" s="20"/>
      <c r="B98" s="6"/>
      <c r="C98" s="6"/>
      <c r="E98" s="1" t="s">
        <v>11</v>
      </c>
      <c r="H98" s="6" t="s">
        <v>27</v>
      </c>
      <c r="I98" s="2" t="s">
        <v>52</v>
      </c>
      <c r="J98" s="6" t="s">
        <v>53</v>
      </c>
      <c r="K98" s="6">
        <v>600</v>
      </c>
      <c r="X98" t="s">
        <v>190</v>
      </c>
      <c r="Y98" s="1" t="s">
        <v>195</v>
      </c>
    </row>
    <row r="99" spans="1:43" ht="45">
      <c r="B99" s="6"/>
      <c r="C99" s="6"/>
      <c r="E99" s="1" t="s">
        <v>12</v>
      </c>
      <c r="H99" s="6" t="s">
        <v>28</v>
      </c>
      <c r="I99" s="2" t="s">
        <v>46</v>
      </c>
      <c r="J99" s="6" t="s">
        <v>47</v>
      </c>
      <c r="K99" s="6">
        <v>700</v>
      </c>
    </row>
    <row r="100" spans="1:43" ht="30">
      <c r="A100" s="20"/>
      <c r="B100" s="6"/>
      <c r="C100" s="6"/>
      <c r="E100" s="1" t="s">
        <v>13</v>
      </c>
      <c r="H100" s="6" t="s">
        <v>248</v>
      </c>
      <c r="I100" s="2" t="s">
        <v>52</v>
      </c>
      <c r="J100" s="6" t="s">
        <v>53</v>
      </c>
      <c r="K100" s="6">
        <v>600</v>
      </c>
    </row>
    <row r="101" spans="1:43" ht="30">
      <c r="B101" s="6"/>
      <c r="C101" s="6"/>
      <c r="E101" s="1" t="s">
        <v>14</v>
      </c>
      <c r="H101" s="6" t="s">
        <v>30</v>
      </c>
      <c r="I101" s="2" t="s">
        <v>52</v>
      </c>
      <c r="J101" s="6" t="s">
        <v>53</v>
      </c>
      <c r="K101" s="6">
        <v>600</v>
      </c>
    </row>
    <row r="102" spans="1:43" ht="30">
      <c r="B102" s="6"/>
      <c r="C102" s="6"/>
      <c r="H102" s="6" t="s">
        <v>31</v>
      </c>
      <c r="I102" s="2" t="s">
        <v>52</v>
      </c>
      <c r="J102" s="6" t="s">
        <v>53</v>
      </c>
      <c r="K102" s="6">
        <v>600</v>
      </c>
    </row>
    <row r="103" spans="1:43" ht="30">
      <c r="A103" s="20"/>
      <c r="B103" s="6"/>
      <c r="C103" s="6"/>
      <c r="H103" s="6" t="s">
        <v>32</v>
      </c>
      <c r="I103" s="2" t="s">
        <v>54</v>
      </c>
      <c r="J103" s="6" t="s">
        <v>55</v>
      </c>
      <c r="K103" s="6">
        <v>130</v>
      </c>
    </row>
    <row r="104" spans="1:43" ht="30">
      <c r="A104" s="20"/>
      <c r="B104" s="6"/>
      <c r="C104" s="6"/>
      <c r="H104" s="6" t="s">
        <v>33</v>
      </c>
      <c r="I104" s="2" t="s">
        <v>244</v>
      </c>
      <c r="J104" s="6" t="s">
        <v>57</v>
      </c>
      <c r="K104" s="6">
        <v>120</v>
      </c>
    </row>
    <row r="105" spans="1:43">
      <c r="H105" s="6" t="s">
        <v>253</v>
      </c>
      <c r="I105" s="2" t="s">
        <v>241</v>
      </c>
      <c r="J105" s="6" t="s">
        <v>240</v>
      </c>
      <c r="K105" s="6">
        <v>100</v>
      </c>
    </row>
    <row r="106" spans="1:43" ht="30">
      <c r="H106" s="6" t="s">
        <v>493</v>
      </c>
      <c r="I106" s="2" t="s">
        <v>243</v>
      </c>
      <c r="J106" s="6" t="s">
        <v>242</v>
      </c>
      <c r="K106" s="6">
        <v>520</v>
      </c>
    </row>
    <row r="107" spans="1:43">
      <c r="H107" s="1"/>
      <c r="I107" s="1"/>
    </row>
    <row r="108" spans="1:43">
      <c r="H108" s="8"/>
      <c r="I108" s="2"/>
      <c r="K108" s="11"/>
      <c r="M108" s="6"/>
      <c r="O108" s="27"/>
      <c r="P108" s="2"/>
    </row>
    <row r="109" spans="1:43">
      <c r="H109" s="9"/>
      <c r="I109" s="2"/>
      <c r="K109" s="11"/>
      <c r="M109" s="6"/>
      <c r="O109" s="26"/>
      <c r="P109" s="2"/>
    </row>
    <row r="110" spans="1:43">
      <c r="H110" s="10"/>
      <c r="I110" s="2"/>
      <c r="K110" s="11"/>
      <c r="M110" s="6"/>
      <c r="O110" s="28"/>
      <c r="P110" s="2"/>
    </row>
    <row r="111" spans="1:43">
      <c r="O111" s="29"/>
      <c r="P111" s="2"/>
    </row>
    <row r="112" spans="1:43" ht="15.75">
      <c r="H112" s="5" t="s">
        <v>81</v>
      </c>
      <c r="I112" s="5" t="s">
        <v>0</v>
      </c>
      <c r="J112" s="5" t="s">
        <v>264</v>
      </c>
      <c r="M112" s="5" t="s">
        <v>148</v>
      </c>
    </row>
    <row r="113" spans="5:15" ht="100.5">
      <c r="H113" s="7" t="s">
        <v>259</v>
      </c>
      <c r="I113" s="7" t="s">
        <v>263</v>
      </c>
      <c r="J113" s="7"/>
      <c r="M113" s="1" t="s">
        <v>149</v>
      </c>
    </row>
    <row r="114" spans="5:15">
      <c r="H114" s="7" t="s">
        <v>260</v>
      </c>
      <c r="I114" s="7"/>
      <c r="J114" s="7"/>
      <c r="M114" s="1" t="s">
        <v>150</v>
      </c>
    </row>
    <row r="115" spans="5:15">
      <c r="H115" s="7" t="s">
        <v>261</v>
      </c>
      <c r="I115" s="7"/>
      <c r="J115" s="7"/>
      <c r="M115" s="1" t="s">
        <v>151</v>
      </c>
    </row>
    <row r="116" spans="5:15">
      <c r="H116" s="7" t="s">
        <v>262</v>
      </c>
      <c r="I116" s="7"/>
      <c r="J116" s="7"/>
      <c r="M116" s="1" t="s">
        <v>152</v>
      </c>
    </row>
    <row r="117" spans="5:15">
      <c r="H117" s="7" t="s">
        <v>87</v>
      </c>
      <c r="I117" s="7"/>
      <c r="J117" s="7"/>
    </row>
    <row r="121" spans="5:15" ht="15.75">
      <c r="E121" s="1"/>
      <c r="G121" s="5" t="s">
        <v>312</v>
      </c>
      <c r="H121" s="5" t="s">
        <v>313</v>
      </c>
      <c r="I121" s="5" t="s">
        <v>324</v>
      </c>
      <c r="J121" s="5" t="s">
        <v>314</v>
      </c>
      <c r="K121" s="5" t="s">
        <v>315</v>
      </c>
      <c r="L121" s="5" t="s">
        <v>292</v>
      </c>
      <c r="M121" s="5" t="s">
        <v>207</v>
      </c>
      <c r="N121" s="5" t="s">
        <v>214</v>
      </c>
      <c r="O121" s="5" t="s">
        <v>216</v>
      </c>
    </row>
    <row r="122" spans="5:15" ht="43.5">
      <c r="E122" s="12"/>
      <c r="G122" s="7" t="s">
        <v>110</v>
      </c>
      <c r="H122" s="7" t="s">
        <v>274</v>
      </c>
      <c r="I122" s="7" t="s">
        <v>282</v>
      </c>
      <c r="J122" s="7" t="s">
        <v>277</v>
      </c>
      <c r="K122" s="7" t="s">
        <v>111</v>
      </c>
      <c r="L122" s="7" t="s">
        <v>293</v>
      </c>
      <c r="M122" s="7" t="s">
        <v>298</v>
      </c>
      <c r="N122" s="7" t="s">
        <v>307</v>
      </c>
      <c r="O122" s="7"/>
    </row>
    <row r="123" spans="5:15" ht="72">
      <c r="E123" s="7"/>
      <c r="G123" s="7" t="s">
        <v>111</v>
      </c>
      <c r="H123" s="7" t="s">
        <v>275</v>
      </c>
      <c r="I123" s="7" t="s">
        <v>316</v>
      </c>
      <c r="J123" s="7" t="s">
        <v>278</v>
      </c>
      <c r="K123" s="7" t="s">
        <v>286</v>
      </c>
      <c r="L123" s="7" t="s">
        <v>294</v>
      </c>
      <c r="M123" s="7" t="s">
        <v>299</v>
      </c>
      <c r="N123" s="7" t="s">
        <v>308</v>
      </c>
      <c r="O123" s="7"/>
    </row>
    <row r="124" spans="5:15" ht="43.5">
      <c r="E124" s="12"/>
      <c r="G124" s="7" t="s">
        <v>112</v>
      </c>
      <c r="H124" s="7" t="s">
        <v>276</v>
      </c>
      <c r="I124" s="7" t="s">
        <v>317</v>
      </c>
      <c r="J124" s="7" t="s">
        <v>119</v>
      </c>
      <c r="K124" s="7" t="s">
        <v>112</v>
      </c>
      <c r="L124" s="7" t="s">
        <v>295</v>
      </c>
      <c r="M124" s="7" t="s">
        <v>288</v>
      </c>
      <c r="N124" s="7" t="s">
        <v>309</v>
      </c>
      <c r="O124" s="7"/>
    </row>
    <row r="125" spans="5:15" ht="72">
      <c r="E125" s="7"/>
      <c r="G125" s="7" t="s">
        <v>113</v>
      </c>
      <c r="H125" s="7" t="s">
        <v>277</v>
      </c>
      <c r="I125" s="7" t="s">
        <v>283</v>
      </c>
      <c r="J125" s="7" t="s">
        <v>120</v>
      </c>
      <c r="K125" s="7" t="s">
        <v>287</v>
      </c>
      <c r="L125" s="7" t="s">
        <v>296</v>
      </c>
      <c r="M125" s="7" t="s">
        <v>300</v>
      </c>
      <c r="N125" s="7" t="s">
        <v>310</v>
      </c>
      <c r="O125" s="7"/>
    </row>
    <row r="126" spans="5:15" ht="43.5">
      <c r="E126" s="12"/>
      <c r="G126" s="7" t="s">
        <v>114</v>
      </c>
      <c r="H126" s="7" t="s">
        <v>278</v>
      </c>
      <c r="I126" s="7" t="s">
        <v>114</v>
      </c>
      <c r="J126" s="7" t="s">
        <v>279</v>
      </c>
      <c r="K126" s="7" t="s">
        <v>318</v>
      </c>
      <c r="L126" s="7" t="s">
        <v>319</v>
      </c>
      <c r="M126" s="7" t="s">
        <v>301</v>
      </c>
      <c r="N126" s="7" t="s">
        <v>311</v>
      </c>
      <c r="O126" s="7"/>
    </row>
    <row r="127" spans="5:15" ht="72">
      <c r="E127" s="7"/>
      <c r="G127" s="7" t="s">
        <v>115</v>
      </c>
      <c r="H127" s="7" t="s">
        <v>119</v>
      </c>
      <c r="I127" s="7" t="s">
        <v>115</v>
      </c>
      <c r="J127" s="7" t="s">
        <v>320</v>
      </c>
      <c r="K127" s="7" t="s">
        <v>122</v>
      </c>
      <c r="L127" s="7" t="s">
        <v>297</v>
      </c>
      <c r="M127" s="7" t="s">
        <v>302</v>
      </c>
      <c r="N127" s="7"/>
      <c r="O127" s="7"/>
    </row>
    <row r="128" spans="5:15" ht="29.25">
      <c r="E128" s="12"/>
      <c r="G128" s="7" t="s">
        <v>116</v>
      </c>
      <c r="H128" s="7" t="s">
        <v>120</v>
      </c>
      <c r="I128" s="7"/>
      <c r="J128" s="7" t="s">
        <v>284</v>
      </c>
      <c r="K128" s="7" t="s">
        <v>288</v>
      </c>
      <c r="L128" s="7"/>
      <c r="M128" s="7" t="s">
        <v>303</v>
      </c>
      <c r="N128" s="7"/>
      <c r="O128" s="7"/>
    </row>
    <row r="129" spans="5:15" ht="72">
      <c r="E129" s="7"/>
      <c r="G129" s="7" t="s">
        <v>117</v>
      </c>
      <c r="H129" s="7" t="s">
        <v>279</v>
      </c>
      <c r="I129" s="7"/>
      <c r="J129" s="7" t="s">
        <v>285</v>
      </c>
      <c r="K129" s="7" t="s">
        <v>289</v>
      </c>
      <c r="L129" s="7"/>
      <c r="M129" s="7" t="s">
        <v>304</v>
      </c>
      <c r="N129" s="7"/>
      <c r="O129" s="7"/>
    </row>
    <row r="130" spans="5:15" ht="29.25">
      <c r="E130" s="12"/>
      <c r="G130" s="7" t="s">
        <v>118</v>
      </c>
      <c r="H130" s="7" t="s">
        <v>280</v>
      </c>
      <c r="I130" s="7"/>
      <c r="J130" s="7"/>
      <c r="K130" s="7" t="s">
        <v>124</v>
      </c>
      <c r="L130" s="7"/>
      <c r="M130" s="7" t="s">
        <v>305</v>
      </c>
      <c r="N130" s="7"/>
      <c r="O130" s="7"/>
    </row>
    <row r="131" spans="5:15" ht="43.5">
      <c r="E131" s="7"/>
      <c r="G131" s="7" t="s">
        <v>119</v>
      </c>
      <c r="H131" s="7" t="s">
        <v>281</v>
      </c>
      <c r="I131" s="7"/>
      <c r="J131" s="7"/>
      <c r="K131" s="7" t="s">
        <v>290</v>
      </c>
      <c r="L131" s="7"/>
      <c r="M131" s="7" t="s">
        <v>306</v>
      </c>
      <c r="N131" s="7"/>
      <c r="O131" s="7"/>
    </row>
    <row r="132" spans="5:15" ht="43.5">
      <c r="E132" s="12"/>
      <c r="G132" s="7" t="s">
        <v>120</v>
      </c>
      <c r="H132" s="7"/>
      <c r="I132" s="7"/>
      <c r="J132" s="7"/>
      <c r="K132" s="7" t="s">
        <v>321</v>
      </c>
      <c r="L132" s="7"/>
      <c r="M132" s="7"/>
      <c r="N132" s="7"/>
      <c r="O132" s="7"/>
    </row>
    <row r="133" spans="5:15" ht="57.75">
      <c r="E133" s="7"/>
      <c r="G133" s="7" t="s">
        <v>121</v>
      </c>
      <c r="H133" s="7"/>
      <c r="I133" s="7"/>
      <c r="J133" s="7"/>
      <c r="K133" s="7" t="s">
        <v>291</v>
      </c>
      <c r="L133" s="7"/>
      <c r="M133" s="7"/>
      <c r="N133" s="7"/>
      <c r="O133" s="7"/>
    </row>
    <row r="134" spans="5:15" ht="43.5">
      <c r="G134" s="7" t="s">
        <v>122</v>
      </c>
      <c r="H134" s="7"/>
      <c r="I134" s="7"/>
      <c r="J134" s="7"/>
      <c r="K134" s="7" t="s">
        <v>322</v>
      </c>
      <c r="L134" s="7"/>
      <c r="M134" s="7"/>
      <c r="N134" s="7"/>
      <c r="O134" s="7"/>
    </row>
    <row r="135" spans="5:15" ht="29.25">
      <c r="G135" s="7" t="s">
        <v>123</v>
      </c>
      <c r="H135" s="7"/>
      <c r="I135" s="7"/>
      <c r="J135" s="7"/>
      <c r="K135" s="7" t="s">
        <v>323</v>
      </c>
      <c r="L135" s="7"/>
      <c r="M135" s="7"/>
      <c r="N135" s="7"/>
      <c r="O135" s="7"/>
    </row>
    <row r="136" spans="5:15" ht="29.25">
      <c r="G136" s="7" t="s">
        <v>124</v>
      </c>
      <c r="H136" s="7"/>
      <c r="I136" s="7"/>
      <c r="J136" s="7"/>
      <c r="K136" s="7" t="s">
        <v>138</v>
      </c>
      <c r="L136" s="7"/>
      <c r="M136" s="7"/>
      <c r="N136" s="7"/>
      <c r="O136" s="7"/>
    </row>
    <row r="137" spans="5:15" ht="29.25">
      <c r="G137" s="7" t="s">
        <v>125</v>
      </c>
      <c r="H137" s="7"/>
      <c r="I137" s="7"/>
      <c r="J137" s="7"/>
      <c r="K137" s="7"/>
      <c r="L137" s="7"/>
      <c r="M137" s="7"/>
      <c r="N137" s="7"/>
      <c r="O137" s="7"/>
    </row>
    <row r="138" spans="5:15" ht="43.5">
      <c r="G138" s="7" t="s">
        <v>126</v>
      </c>
      <c r="H138" s="7"/>
      <c r="I138" s="7"/>
      <c r="J138" s="7"/>
      <c r="K138" s="7"/>
      <c r="L138" s="7"/>
      <c r="M138" s="7"/>
      <c r="N138" s="7"/>
      <c r="O138" s="7"/>
    </row>
    <row r="139" spans="5:15" ht="43.5">
      <c r="G139" s="7" t="s">
        <v>127</v>
      </c>
      <c r="H139" s="7"/>
      <c r="I139" s="7"/>
      <c r="J139" s="7"/>
      <c r="K139" s="7"/>
      <c r="L139" s="7"/>
      <c r="M139" s="7"/>
      <c r="N139" s="7"/>
      <c r="O139" s="7"/>
    </row>
    <row r="140" spans="5:15" ht="72">
      <c r="G140" s="7" t="s">
        <v>128</v>
      </c>
      <c r="H140" s="7"/>
      <c r="I140" s="7"/>
      <c r="J140" s="7"/>
      <c r="K140" s="7"/>
      <c r="L140" s="7"/>
      <c r="M140" s="7"/>
      <c r="N140" s="7"/>
      <c r="O140" s="7"/>
    </row>
    <row r="141" spans="5:15" ht="43.5">
      <c r="G141" s="7" t="s">
        <v>129</v>
      </c>
      <c r="H141" s="7"/>
      <c r="I141" s="7"/>
      <c r="J141" s="7"/>
      <c r="K141" s="7"/>
      <c r="L141" s="7"/>
      <c r="M141" s="7"/>
      <c r="N141" s="7"/>
      <c r="O141" s="7"/>
    </row>
    <row r="142" spans="5:15" ht="43.5">
      <c r="G142" s="7" t="s">
        <v>130</v>
      </c>
      <c r="H142" s="7"/>
      <c r="I142" s="7"/>
      <c r="J142" s="7"/>
      <c r="K142" s="7"/>
      <c r="L142" s="7"/>
      <c r="M142" s="7"/>
      <c r="N142" s="7"/>
      <c r="O142" s="7"/>
    </row>
    <row r="143" spans="5:15" ht="57.75">
      <c r="G143" s="7" t="s">
        <v>131</v>
      </c>
      <c r="H143" s="7"/>
      <c r="I143" s="7"/>
      <c r="J143" s="7"/>
      <c r="K143" s="7"/>
      <c r="L143" s="7"/>
      <c r="M143" s="7"/>
      <c r="N143" s="7"/>
      <c r="O143" s="7"/>
    </row>
    <row r="144" spans="5:15" ht="57.75">
      <c r="G144" s="7" t="s">
        <v>132</v>
      </c>
      <c r="H144" s="7"/>
      <c r="I144" s="7"/>
      <c r="J144" s="7"/>
      <c r="K144" s="7"/>
      <c r="L144" s="7"/>
      <c r="M144" s="7"/>
      <c r="N144" s="7"/>
      <c r="O144" s="7"/>
    </row>
    <row r="145" spans="7:15" ht="72">
      <c r="G145" s="7" t="s">
        <v>133</v>
      </c>
      <c r="H145" s="7"/>
      <c r="I145" s="7"/>
      <c r="J145" s="7"/>
      <c r="K145" s="7"/>
      <c r="L145" s="7"/>
      <c r="M145" s="7"/>
      <c r="N145" s="7"/>
      <c r="O145" s="7"/>
    </row>
    <row r="146" spans="7:15" ht="72">
      <c r="G146" s="7" t="s">
        <v>134</v>
      </c>
      <c r="H146" s="7"/>
      <c r="I146" s="7"/>
      <c r="J146" s="7"/>
      <c r="K146" s="7"/>
      <c r="L146" s="7"/>
      <c r="M146" s="7"/>
      <c r="N146" s="7"/>
      <c r="O146" s="7"/>
    </row>
    <row r="147" spans="7:15" ht="57.75">
      <c r="G147" s="7" t="s">
        <v>135</v>
      </c>
      <c r="H147" s="7"/>
      <c r="I147" s="7"/>
      <c r="J147" s="7"/>
      <c r="K147" s="7"/>
      <c r="L147" s="7"/>
      <c r="M147" s="7"/>
      <c r="N147" s="7"/>
      <c r="O147" s="7"/>
    </row>
    <row r="148" spans="7:15" ht="57.75">
      <c r="G148" s="7" t="s">
        <v>136</v>
      </c>
      <c r="H148" s="7"/>
      <c r="I148" s="7"/>
      <c r="J148" s="7"/>
      <c r="K148" s="7"/>
      <c r="L148" s="7"/>
      <c r="M148" s="7"/>
      <c r="N148" s="7"/>
      <c r="O148" s="7"/>
    </row>
    <row r="149" spans="7:15" ht="86.25">
      <c r="G149" s="7" t="s">
        <v>137</v>
      </c>
      <c r="H149" s="7"/>
      <c r="I149" s="7"/>
      <c r="J149" s="7"/>
      <c r="K149" s="7"/>
      <c r="L149" s="7"/>
      <c r="M149" s="7"/>
      <c r="N149" s="7"/>
      <c r="O149" s="7"/>
    </row>
    <row r="150" spans="7:15" ht="29.25">
      <c r="G150" s="7" t="s">
        <v>138</v>
      </c>
      <c r="H150" s="7"/>
      <c r="I150" s="7"/>
      <c r="J150" s="7"/>
      <c r="K150" s="7"/>
      <c r="L150" s="7"/>
      <c r="M150" s="7"/>
      <c r="N150" s="7"/>
      <c r="O150" s="7"/>
    </row>
    <row r="151" spans="7:15" ht="29.25">
      <c r="G151" s="7" t="s">
        <v>139</v>
      </c>
      <c r="H151" s="7"/>
      <c r="I151" s="7"/>
      <c r="J151" s="7"/>
      <c r="K151" s="7"/>
      <c r="L151" s="7"/>
      <c r="M151" s="7"/>
      <c r="N151" s="7"/>
      <c r="O151" s="7"/>
    </row>
    <row r="152" spans="7:15">
      <c r="G152" s="7"/>
      <c r="H152" s="7"/>
      <c r="I152" s="7"/>
      <c r="J152" s="7"/>
      <c r="K152" s="7"/>
      <c r="L152" s="7"/>
      <c r="M152" s="7"/>
      <c r="N152" s="7"/>
      <c r="O152" s="7"/>
    </row>
    <row r="153" spans="7:15">
      <c r="G153" s="7"/>
      <c r="H153" s="7"/>
      <c r="I153" s="7"/>
      <c r="J153" s="7"/>
      <c r="K153" s="7"/>
      <c r="L153" s="7"/>
      <c r="M153" s="7"/>
      <c r="N153" s="7"/>
      <c r="O153" s="7"/>
    </row>
    <row r="154" spans="7:15">
      <c r="G154" s="7"/>
      <c r="H154" s="7"/>
      <c r="I154" s="7"/>
      <c r="J154" s="7"/>
      <c r="K154" s="7"/>
      <c r="L154" s="7"/>
      <c r="M154" s="7"/>
      <c r="N154" s="7"/>
      <c r="O154" s="7"/>
    </row>
    <row r="155" spans="7:15">
      <c r="G155" s="7"/>
      <c r="H155" s="7"/>
      <c r="I155" s="7"/>
      <c r="J155" s="7"/>
      <c r="K155" s="7"/>
      <c r="L155" s="7" t="s">
        <v>485</v>
      </c>
      <c r="M155" s="7"/>
      <c r="N155" s="7"/>
      <c r="O155" s="7"/>
    </row>
    <row r="156" spans="7:15">
      <c r="G156" s="176" t="s">
        <v>478</v>
      </c>
      <c r="H156" s="176" t="s">
        <v>479</v>
      </c>
      <c r="I156" s="176" t="s">
        <v>480</v>
      </c>
      <c r="J156" s="176" t="s">
        <v>481</v>
      </c>
      <c r="K156" s="176" t="s">
        <v>482</v>
      </c>
      <c r="L156" s="176" t="s">
        <v>484</v>
      </c>
      <c r="M156" s="176" t="s">
        <v>483</v>
      </c>
      <c r="N156" s="176" t="s">
        <v>486</v>
      </c>
      <c r="O156" s="7"/>
    </row>
    <row r="157" spans="7:15" ht="29.25">
      <c r="G157" s="7" t="s">
        <v>349</v>
      </c>
      <c r="H157" s="7" t="s">
        <v>353</v>
      </c>
      <c r="I157" s="7" t="s">
        <v>99</v>
      </c>
      <c r="J157" s="7" t="s">
        <v>366</v>
      </c>
      <c r="K157" s="7" t="s">
        <v>349</v>
      </c>
      <c r="L157" s="7" t="s">
        <v>366</v>
      </c>
      <c r="M157" s="7" t="s">
        <v>378</v>
      </c>
      <c r="N157" s="7" t="s">
        <v>380</v>
      </c>
      <c r="O157" s="7"/>
    </row>
    <row r="158" spans="7:15" ht="29.25">
      <c r="G158" s="7" t="s">
        <v>99</v>
      </c>
      <c r="H158" s="7" t="s">
        <v>99</v>
      </c>
      <c r="I158" s="7" t="s">
        <v>350</v>
      </c>
      <c r="J158" s="7" t="s">
        <v>100</v>
      </c>
      <c r="K158" s="7" t="s">
        <v>367</v>
      </c>
      <c r="L158" s="7" t="s">
        <v>372</v>
      </c>
      <c r="M158" s="7" t="s">
        <v>376</v>
      </c>
      <c r="N158" s="7" t="s">
        <v>100</v>
      </c>
      <c r="O158" s="7"/>
    </row>
    <row r="159" spans="7:15" ht="29.25">
      <c r="G159" s="7" t="s">
        <v>350</v>
      </c>
      <c r="H159" s="7" t="s">
        <v>350</v>
      </c>
      <c r="I159" s="7" t="s">
        <v>362</v>
      </c>
      <c r="J159" s="7" t="s">
        <v>367</v>
      </c>
      <c r="K159" s="7" t="s">
        <v>368</v>
      </c>
      <c r="L159" s="7" t="s">
        <v>376</v>
      </c>
      <c r="M159" s="7" t="s">
        <v>100</v>
      </c>
      <c r="N159" s="7" t="s">
        <v>354</v>
      </c>
      <c r="O159" s="7"/>
    </row>
    <row r="160" spans="7:15" ht="29.25">
      <c r="G160" s="7" t="s">
        <v>101</v>
      </c>
      <c r="H160" s="7" t="s">
        <v>354</v>
      </c>
      <c r="I160" s="7" t="s">
        <v>363</v>
      </c>
      <c r="J160" s="7" t="s">
        <v>368</v>
      </c>
      <c r="K160" s="7" t="s">
        <v>101</v>
      </c>
      <c r="L160" s="7" t="s">
        <v>100</v>
      </c>
      <c r="M160" s="7" t="s">
        <v>379</v>
      </c>
      <c r="N160" s="7" t="s">
        <v>101</v>
      </c>
      <c r="O160" s="7"/>
    </row>
    <row r="161" spans="7:15" ht="29.25">
      <c r="G161" s="7" t="s">
        <v>351</v>
      </c>
      <c r="H161" s="7" t="s">
        <v>101</v>
      </c>
      <c r="I161" s="7" t="s">
        <v>354</v>
      </c>
      <c r="J161" s="7" t="s">
        <v>108</v>
      </c>
      <c r="K161" s="7" t="s">
        <v>108</v>
      </c>
      <c r="L161" s="7" t="s">
        <v>363</v>
      </c>
      <c r="M161" s="7" t="s">
        <v>103</v>
      </c>
      <c r="N161" s="7" t="s">
        <v>108</v>
      </c>
      <c r="O161" s="7"/>
    </row>
    <row r="162" spans="7:15" ht="29.25">
      <c r="G162" s="7" t="s">
        <v>103</v>
      </c>
      <c r="H162" s="7" t="s">
        <v>108</v>
      </c>
      <c r="I162" s="7" t="s">
        <v>101</v>
      </c>
      <c r="J162" s="7" t="s">
        <v>369</v>
      </c>
      <c r="K162" s="7" t="s">
        <v>351</v>
      </c>
      <c r="L162" s="7" t="s">
        <v>101</v>
      </c>
      <c r="M162" s="7" t="s">
        <v>109</v>
      </c>
      <c r="N162" s="7" t="s">
        <v>369</v>
      </c>
      <c r="O162" s="7"/>
    </row>
    <row r="163" spans="7:15" ht="29.25">
      <c r="G163" s="7" t="s">
        <v>104</v>
      </c>
      <c r="H163" s="7" t="s">
        <v>355</v>
      </c>
      <c r="I163" s="7" t="s">
        <v>364</v>
      </c>
      <c r="J163" s="7" t="s">
        <v>358</v>
      </c>
      <c r="K163" s="7" t="s">
        <v>103</v>
      </c>
      <c r="L163" s="7" t="s">
        <v>108</v>
      </c>
      <c r="M163" s="7"/>
      <c r="N163" s="7" t="s">
        <v>105</v>
      </c>
      <c r="O163" s="7"/>
    </row>
    <row r="164" spans="7:15" ht="29.25">
      <c r="G164" s="7" t="s">
        <v>105</v>
      </c>
      <c r="H164" s="7" t="s">
        <v>356</v>
      </c>
      <c r="I164" s="7" t="s">
        <v>355</v>
      </c>
      <c r="J164" s="7" t="s">
        <v>365</v>
      </c>
      <c r="K164" s="7" t="s">
        <v>373</v>
      </c>
      <c r="L164" s="7" t="s">
        <v>369</v>
      </c>
      <c r="M164" s="7"/>
      <c r="N164" s="7" t="s">
        <v>374</v>
      </c>
      <c r="O164" s="7"/>
    </row>
    <row r="165" spans="7:15" ht="29.25">
      <c r="G165" s="7" t="s">
        <v>352</v>
      </c>
      <c r="H165" s="7" t="s">
        <v>357</v>
      </c>
      <c r="I165" s="7" t="s">
        <v>105</v>
      </c>
      <c r="J165" s="7" t="s">
        <v>370</v>
      </c>
      <c r="K165" s="7" t="s">
        <v>374</v>
      </c>
      <c r="L165" s="7" t="s">
        <v>355</v>
      </c>
      <c r="M165" s="7"/>
      <c r="N165" s="7" t="s">
        <v>365</v>
      </c>
      <c r="O165" s="7"/>
    </row>
    <row r="166" spans="7:15" ht="43.5">
      <c r="G166" s="7" t="s">
        <v>107</v>
      </c>
      <c r="H166" s="7" t="s">
        <v>358</v>
      </c>
      <c r="I166" s="7" t="s">
        <v>365</v>
      </c>
      <c r="J166" s="7" t="s">
        <v>371</v>
      </c>
      <c r="K166" s="7" t="s">
        <v>375</v>
      </c>
      <c r="L166" s="7" t="s">
        <v>373</v>
      </c>
      <c r="M166" s="7"/>
      <c r="N166" s="7" t="s">
        <v>352</v>
      </c>
      <c r="O166" s="7"/>
    </row>
    <row r="167" spans="7:15" ht="29.25">
      <c r="G167" s="7" t="s">
        <v>108</v>
      </c>
      <c r="H167" s="7" t="s">
        <v>107</v>
      </c>
      <c r="I167" s="7" t="s">
        <v>352</v>
      </c>
      <c r="J167" s="7" t="s">
        <v>372</v>
      </c>
      <c r="K167" s="7" t="s">
        <v>370</v>
      </c>
      <c r="L167" s="7" t="s">
        <v>105</v>
      </c>
      <c r="M167" s="7"/>
      <c r="N167" s="7"/>
      <c r="O167" s="7"/>
    </row>
    <row r="168" spans="7:15" ht="43.5">
      <c r="G168" s="7" t="s">
        <v>109</v>
      </c>
      <c r="H168" s="7" t="s">
        <v>359</v>
      </c>
      <c r="I168" s="7" t="s">
        <v>360</v>
      </c>
      <c r="J168" s="7"/>
      <c r="K168" s="7"/>
      <c r="L168" s="7" t="s">
        <v>358</v>
      </c>
      <c r="M168" s="7"/>
      <c r="N168" s="7"/>
      <c r="O168" s="7"/>
    </row>
    <row r="169" spans="7:15" ht="29.25">
      <c r="G169" s="7"/>
      <c r="H169" s="7" t="s">
        <v>360</v>
      </c>
      <c r="I169" s="7"/>
      <c r="J169" s="7"/>
      <c r="K169" s="7"/>
      <c r="L169" s="7" t="s">
        <v>377</v>
      </c>
      <c r="M169" s="7"/>
      <c r="N169" s="7"/>
      <c r="O169" s="7"/>
    </row>
    <row r="170" spans="7:15">
      <c r="G170" s="7"/>
      <c r="H170" s="7"/>
      <c r="I170" s="7"/>
      <c r="J170" s="7"/>
      <c r="K170" s="7"/>
      <c r="L170" s="7" t="s">
        <v>352</v>
      </c>
      <c r="M170" s="7"/>
      <c r="N170" s="7"/>
      <c r="O170" s="7"/>
    </row>
    <row r="171" spans="7:15">
      <c r="G171" s="7"/>
      <c r="H171" s="7"/>
      <c r="I171" s="7"/>
      <c r="J171" s="7"/>
      <c r="K171" s="7"/>
      <c r="L171" s="7" t="s">
        <v>107</v>
      </c>
      <c r="M171" s="7"/>
      <c r="N171" s="7"/>
      <c r="O171" s="7"/>
    </row>
    <row r="172" spans="7:15">
      <c r="G172" s="7"/>
      <c r="H172" s="7"/>
      <c r="I172" s="7"/>
      <c r="J172" s="7"/>
      <c r="K172" s="7"/>
      <c r="L172" s="7" t="s">
        <v>360</v>
      </c>
      <c r="M172" s="7"/>
      <c r="N172" s="7"/>
      <c r="O172" s="7"/>
    </row>
    <row r="173" spans="7:15">
      <c r="G173" s="7"/>
      <c r="H173" s="7"/>
      <c r="I173" s="7"/>
      <c r="J173" s="7"/>
      <c r="K173" s="7"/>
      <c r="L173" s="7"/>
      <c r="M173" s="7"/>
      <c r="N173" s="7"/>
      <c r="O173" s="7"/>
    </row>
    <row r="174" spans="7:15">
      <c r="G174" s="7"/>
      <c r="H174" s="7"/>
      <c r="I174" s="7"/>
      <c r="J174" s="7"/>
      <c r="K174" s="7"/>
      <c r="L174" s="7"/>
      <c r="M174" s="7"/>
      <c r="N174" s="7"/>
      <c r="O174" s="7"/>
    </row>
    <row r="175" spans="7:15">
      <c r="G175" s="7"/>
      <c r="H175" s="7"/>
      <c r="I175" s="7"/>
      <c r="J175" s="7"/>
      <c r="K175" s="7"/>
      <c r="L175" s="7"/>
      <c r="M175" s="7"/>
      <c r="N175" s="7"/>
      <c r="O175" s="7"/>
    </row>
    <row r="176" spans="7:15">
      <c r="G176" s="7"/>
      <c r="H176" s="7"/>
      <c r="I176" s="7"/>
      <c r="J176" s="7"/>
      <c r="K176" s="7"/>
      <c r="L176" s="7"/>
      <c r="M176" s="7"/>
      <c r="N176" s="7"/>
      <c r="O176" s="7"/>
    </row>
    <row r="177" spans="6:15">
      <c r="G177" s="7"/>
      <c r="H177" s="7"/>
      <c r="I177" s="7"/>
      <c r="J177" s="7"/>
      <c r="K177" s="7"/>
      <c r="L177" s="7"/>
      <c r="M177" s="7"/>
      <c r="N177" s="7"/>
      <c r="O177" s="7"/>
    </row>
    <row r="178" spans="6:15">
      <c r="G178" s="7"/>
      <c r="H178" s="7"/>
      <c r="I178" s="7"/>
      <c r="J178" s="7"/>
      <c r="K178" s="7"/>
      <c r="L178" s="7"/>
      <c r="M178" s="7"/>
      <c r="N178" s="7"/>
      <c r="O178" s="7"/>
    </row>
    <row r="179" spans="6:15">
      <c r="G179" s="7"/>
      <c r="H179" s="7"/>
      <c r="I179" s="7"/>
      <c r="J179" s="7"/>
      <c r="K179" s="7"/>
      <c r="L179" s="7"/>
      <c r="M179" s="7"/>
      <c r="N179" s="7"/>
      <c r="O179" s="7"/>
    </row>
    <row r="180" spans="6:15">
      <c r="G180" s="7"/>
      <c r="H180" s="7"/>
      <c r="I180" s="7"/>
      <c r="J180" s="7"/>
      <c r="K180" s="7"/>
      <c r="L180" s="7"/>
      <c r="M180" s="7"/>
      <c r="N180" s="7"/>
      <c r="O180" s="7"/>
    </row>
    <row r="181" spans="6:15">
      <c r="G181" s="7"/>
      <c r="H181" s="7"/>
      <c r="I181" s="7"/>
      <c r="J181" s="7"/>
      <c r="K181" s="7"/>
      <c r="L181" s="7"/>
      <c r="M181" s="7"/>
      <c r="N181" s="7"/>
      <c r="O181" s="7"/>
    </row>
    <row r="182" spans="6:15">
      <c r="G182" s="7"/>
      <c r="H182" s="7"/>
      <c r="I182" s="7"/>
      <c r="J182" s="7"/>
      <c r="K182" s="7"/>
      <c r="L182" s="7"/>
      <c r="M182" s="7"/>
      <c r="N182" s="7"/>
      <c r="O182" s="7"/>
    </row>
    <row r="183" spans="6:15">
      <c r="G183" s="7"/>
      <c r="H183" s="7"/>
      <c r="I183" s="7"/>
      <c r="J183" s="7"/>
      <c r="K183" s="7"/>
      <c r="L183" s="7"/>
      <c r="M183" s="7"/>
      <c r="N183" s="7"/>
      <c r="O183" s="7"/>
    </row>
    <row r="184" spans="6:15" ht="243">
      <c r="F184" s="2" t="s">
        <v>361</v>
      </c>
      <c r="G184" s="7" t="s">
        <v>147</v>
      </c>
      <c r="H184" s="7"/>
      <c r="I184" s="7"/>
      <c r="J184" s="7"/>
      <c r="K184" s="7"/>
      <c r="L184" s="7"/>
      <c r="M184" s="7"/>
      <c r="N184" s="7"/>
      <c r="O184" s="7"/>
    </row>
    <row r="185" spans="6:15" ht="243">
      <c r="F185" s="2" t="s">
        <v>361</v>
      </c>
      <c r="G185" s="7" t="s">
        <v>147</v>
      </c>
      <c r="H185" s="7"/>
      <c r="I185" s="7"/>
      <c r="J185" s="7"/>
      <c r="K185" s="7"/>
      <c r="L185" s="7"/>
      <c r="M185" s="7"/>
      <c r="N185" s="7"/>
      <c r="O185" s="7"/>
    </row>
    <row r="186" spans="6:15">
      <c r="G186" s="7"/>
      <c r="H186" s="7"/>
      <c r="I186" s="7"/>
      <c r="J186" s="7"/>
      <c r="K186" s="7"/>
      <c r="L186" s="7"/>
      <c r="M186" s="7"/>
      <c r="N186" s="7"/>
      <c r="O186" s="7"/>
    </row>
    <row r="187" spans="6:15">
      <c r="G187" s="7"/>
      <c r="H187" s="7"/>
      <c r="I187" s="7"/>
      <c r="J187" s="7"/>
      <c r="K187" s="7"/>
      <c r="L187" s="7"/>
      <c r="M187" s="7"/>
      <c r="N187" s="7"/>
      <c r="O187" s="7"/>
    </row>
    <row r="188" spans="6:15">
      <c r="G188" s="7"/>
      <c r="H188" s="7"/>
      <c r="I188" s="7"/>
      <c r="J188" s="7"/>
      <c r="K188" s="7"/>
      <c r="L188" s="7"/>
      <c r="M188" s="7"/>
      <c r="N188" s="7"/>
      <c r="O188" s="7"/>
    </row>
    <row r="189" spans="6:15">
      <c r="G189" s="7"/>
      <c r="H189" s="7"/>
      <c r="I189" s="7"/>
      <c r="J189" s="7"/>
      <c r="K189" s="7"/>
      <c r="L189" s="7"/>
      <c r="M189" s="7"/>
      <c r="N189" s="7"/>
      <c r="O189" s="7"/>
    </row>
    <row r="190" spans="6:15">
      <c r="G190" s="7"/>
      <c r="H190" s="7"/>
      <c r="I190" s="7"/>
      <c r="J190" s="7"/>
      <c r="K190" s="7"/>
      <c r="L190" s="7"/>
      <c r="M190" s="7"/>
      <c r="N190" s="7"/>
      <c r="O190" s="7"/>
    </row>
    <row r="191" spans="6:15">
      <c r="G191" s="7"/>
      <c r="H191" s="7"/>
      <c r="I191" s="7"/>
      <c r="J191" s="7"/>
      <c r="K191" s="7"/>
      <c r="L191" s="7"/>
      <c r="M191" s="7"/>
      <c r="N191" s="7"/>
      <c r="O191" s="7"/>
    </row>
    <row r="192" spans="6:15">
      <c r="G192" s="7"/>
      <c r="H192" s="7"/>
      <c r="I192" s="7"/>
      <c r="J192" s="7"/>
      <c r="K192" s="7"/>
      <c r="L192" s="7"/>
      <c r="M192" s="7"/>
      <c r="N192" s="7"/>
      <c r="O192" s="7"/>
    </row>
    <row r="193" spans="5:15">
      <c r="G193" s="7"/>
      <c r="H193" s="7"/>
      <c r="I193" s="7"/>
      <c r="J193" s="7"/>
      <c r="K193" s="7"/>
      <c r="L193" s="7"/>
      <c r="M193" s="7"/>
      <c r="N193" s="7"/>
      <c r="O193" s="7"/>
    </row>
    <row r="194" spans="5:15">
      <c r="G194" s="7"/>
      <c r="H194" s="7"/>
      <c r="I194" s="7"/>
      <c r="J194" s="7"/>
      <c r="K194" s="7"/>
      <c r="L194" s="7"/>
      <c r="M194" s="7"/>
      <c r="N194" s="7"/>
      <c r="O194" s="7"/>
    </row>
    <row r="195" spans="5:15">
      <c r="G195" s="7"/>
      <c r="H195" s="7"/>
      <c r="I195" s="7"/>
      <c r="J195" s="7"/>
      <c r="K195" s="7"/>
      <c r="L195" s="7"/>
      <c r="M195" s="7"/>
      <c r="N195" s="7"/>
      <c r="O195" s="7"/>
    </row>
    <row r="196" spans="5:15">
      <c r="G196" s="7"/>
      <c r="H196" s="7"/>
      <c r="I196" s="7"/>
      <c r="J196" s="7"/>
      <c r="K196" s="7"/>
      <c r="L196" s="7"/>
      <c r="M196" s="7"/>
      <c r="N196" s="7"/>
      <c r="O196" s="7"/>
    </row>
    <row r="197" spans="5:15">
      <c r="G197" s="7"/>
      <c r="H197" s="7"/>
      <c r="I197" s="7"/>
      <c r="J197" s="7"/>
      <c r="K197" s="7"/>
      <c r="L197" s="7"/>
      <c r="M197" s="7"/>
      <c r="N197" s="7"/>
      <c r="O197" s="7"/>
    </row>
    <row r="198" spans="5:15">
      <c r="G198" s="7"/>
      <c r="H198" s="7"/>
      <c r="I198" s="7"/>
      <c r="J198" s="7"/>
      <c r="K198" s="7"/>
      <c r="L198" s="7"/>
      <c r="M198" s="7"/>
      <c r="N198" s="7"/>
      <c r="O198" s="7"/>
    </row>
    <row r="199" spans="5:15">
      <c r="G199" s="7"/>
      <c r="H199" s="7"/>
      <c r="I199" s="7"/>
      <c r="J199" s="7"/>
      <c r="K199" s="7"/>
      <c r="L199" s="7"/>
      <c r="M199" s="7"/>
      <c r="N199" s="7"/>
      <c r="O199" s="7"/>
    </row>
    <row r="200" spans="5:15">
      <c r="G200" s="7"/>
      <c r="H200" s="7"/>
      <c r="I200" s="7"/>
      <c r="J200" s="7"/>
      <c r="K200" s="7"/>
      <c r="L200" s="7"/>
      <c r="M200" s="7"/>
      <c r="N200" s="7"/>
      <c r="O200" s="7"/>
    </row>
    <row r="201" spans="5:15">
      <c r="G201" s="7"/>
      <c r="H201" s="7"/>
      <c r="I201" s="7"/>
      <c r="J201" s="7"/>
      <c r="K201" s="7"/>
      <c r="L201" s="7"/>
      <c r="M201" s="7"/>
      <c r="N201" s="7"/>
      <c r="O201" s="7"/>
    </row>
    <row r="202" spans="5:15">
      <c r="G202" s="7"/>
      <c r="H202" s="7"/>
      <c r="I202" s="7"/>
      <c r="J202" s="7"/>
      <c r="K202" s="7"/>
      <c r="L202" s="7"/>
      <c r="M202" s="7"/>
      <c r="N202" s="7"/>
      <c r="O202" s="7"/>
    </row>
    <row r="204" spans="5:15">
      <c r="E204" s="13" t="s">
        <v>199</v>
      </c>
      <c r="F204" s="13" t="s">
        <v>200</v>
      </c>
    </row>
    <row r="205" spans="5:15">
      <c r="E205" s="13">
        <v>11</v>
      </c>
      <c r="F205" s="13" t="s">
        <v>198</v>
      </c>
    </row>
    <row r="206" spans="5:15">
      <c r="E206" s="13">
        <v>12</v>
      </c>
      <c r="F206" s="13" t="s">
        <v>198</v>
      </c>
    </row>
    <row r="207" spans="5:15">
      <c r="E207" s="13">
        <v>13</v>
      </c>
      <c r="F207" s="13" t="s">
        <v>201</v>
      </c>
    </row>
    <row r="208" spans="5:15">
      <c r="E208" s="13">
        <v>14</v>
      </c>
      <c r="F208" s="13" t="s">
        <v>201</v>
      </c>
    </row>
    <row r="209" spans="5:7">
      <c r="E209" s="13">
        <v>15</v>
      </c>
      <c r="F209" s="13" t="s">
        <v>203</v>
      </c>
    </row>
    <row r="210" spans="5:7">
      <c r="E210" s="13">
        <v>21</v>
      </c>
      <c r="F210" s="13" t="s">
        <v>198</v>
      </c>
    </row>
    <row r="211" spans="5:7">
      <c r="E211" s="13">
        <v>22</v>
      </c>
      <c r="F211" s="13" t="s">
        <v>201</v>
      </c>
    </row>
    <row r="212" spans="5:7">
      <c r="E212" s="13">
        <v>23</v>
      </c>
      <c r="F212" s="13" t="s">
        <v>201</v>
      </c>
    </row>
    <row r="213" spans="5:7">
      <c r="E213" s="13">
        <v>24</v>
      </c>
      <c r="F213" s="13" t="s">
        <v>201</v>
      </c>
      <c r="G213" s="19" t="s">
        <v>198</v>
      </c>
    </row>
    <row r="214" spans="5:7">
      <c r="E214" s="13">
        <v>25</v>
      </c>
      <c r="F214" s="13" t="s">
        <v>203</v>
      </c>
      <c r="G214" s="20" t="s">
        <v>201</v>
      </c>
    </row>
    <row r="215" spans="5:7">
      <c r="E215" s="13">
        <v>31</v>
      </c>
      <c r="F215" s="13" t="s">
        <v>201</v>
      </c>
      <c r="G215" s="21" t="s">
        <v>203</v>
      </c>
    </row>
    <row r="216" spans="5:7">
      <c r="E216" s="13">
        <v>32</v>
      </c>
      <c r="F216" s="13" t="s">
        <v>201</v>
      </c>
      <c r="G216" s="15" t="s">
        <v>202</v>
      </c>
    </row>
    <row r="217" spans="5:7">
      <c r="E217" s="13">
        <v>33</v>
      </c>
      <c r="F217" s="13" t="s">
        <v>201</v>
      </c>
    </row>
    <row r="218" spans="5:7">
      <c r="E218" s="13">
        <v>34</v>
      </c>
      <c r="F218" s="13" t="s">
        <v>203</v>
      </c>
    </row>
    <row r="219" spans="5:7">
      <c r="E219" s="13">
        <v>35</v>
      </c>
      <c r="F219" s="13" t="s">
        <v>203</v>
      </c>
    </row>
    <row r="220" spans="5:7">
      <c r="E220" s="13">
        <v>41</v>
      </c>
      <c r="F220" s="13" t="s">
        <v>203</v>
      </c>
    </row>
    <row r="221" spans="5:7">
      <c r="E221" s="13">
        <v>42</v>
      </c>
      <c r="F221" s="13" t="s">
        <v>203</v>
      </c>
    </row>
    <row r="222" spans="5:7">
      <c r="E222" s="13">
        <v>43</v>
      </c>
      <c r="F222" s="13" t="s">
        <v>203</v>
      </c>
    </row>
    <row r="223" spans="5:7">
      <c r="E223" s="13">
        <v>44</v>
      </c>
      <c r="F223" s="13" t="s">
        <v>203</v>
      </c>
    </row>
    <row r="224" spans="5:7">
      <c r="E224" s="13">
        <v>45</v>
      </c>
      <c r="F224" s="13" t="s">
        <v>203</v>
      </c>
    </row>
    <row r="225" spans="5:6">
      <c r="E225" s="13">
        <v>51</v>
      </c>
      <c r="F225" s="13" t="s">
        <v>202</v>
      </c>
    </row>
    <row r="226" spans="5:6">
      <c r="E226" s="13">
        <v>52</v>
      </c>
      <c r="F226" s="13" t="s">
        <v>202</v>
      </c>
    </row>
    <row r="227" spans="5:6">
      <c r="E227" s="13">
        <v>53</v>
      </c>
      <c r="F227" s="13" t="s">
        <v>202</v>
      </c>
    </row>
    <row r="228" spans="5:6">
      <c r="E228" s="13">
        <v>54</v>
      </c>
      <c r="F228" s="13" t="s">
        <v>202</v>
      </c>
    </row>
    <row r="229" spans="5:6">
      <c r="E229" s="13">
        <v>55</v>
      </c>
      <c r="F229" s="13" t="s">
        <v>202</v>
      </c>
    </row>
  </sheetData>
  <mergeCells count="5">
    <mergeCell ref="O86:R86"/>
    <mergeCell ref="T86:V86"/>
    <mergeCell ref="Y87:AC87"/>
    <mergeCell ref="I22:K22"/>
    <mergeCell ref="N22:O22"/>
  </mergeCells>
  <hyperlinks>
    <hyperlink ref="O14" location="Matriz!X1" display="Riesgo de Seguridad Digital " xr:uid="{00000000-0004-0000-0100-000000000000}"/>
    <hyperlink ref="K88" r:id="rId1" display="http://10.115.245.74/mipg/lideres-proceso" xr:uid="{00000000-0004-0000-0100-000001000000}"/>
  </hyperlinks>
  <pageMargins left="0.7" right="0.7" top="0.75" bottom="0.75" header="0.3" footer="0.3"/>
  <pageSetup orientation="portrait" r:id="rId2"/>
  <drawing r:id="rId3"/>
  <tableParts count="18">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M97"/>
  <sheetViews>
    <sheetView topLeftCell="F26" workbookViewId="0">
      <selection activeCell="I29" sqref="I29:I33"/>
    </sheetView>
  </sheetViews>
  <sheetFormatPr baseColWidth="10" defaultRowHeight="15"/>
  <cols>
    <col min="1" max="1" width="16.7109375" customWidth="1"/>
    <col min="2" max="2" width="13.28515625" customWidth="1"/>
    <col min="3" max="3" width="24.5703125" customWidth="1"/>
    <col min="4" max="4" width="23.85546875" customWidth="1"/>
    <col min="5" max="5" width="44.85546875" customWidth="1"/>
    <col min="9" max="9" width="37.140625" customWidth="1"/>
    <col min="11" max="11" width="17" customWidth="1"/>
    <col min="12" max="12" width="37.5703125" customWidth="1"/>
    <col min="13" max="13" width="16.28515625" customWidth="1"/>
    <col min="14" max="14" width="14.140625" customWidth="1"/>
    <col min="17" max="17" width="13.85546875" customWidth="1"/>
    <col min="18" max="18" width="18.28515625" customWidth="1"/>
    <col min="20" max="20" width="19.140625" customWidth="1"/>
    <col min="21" max="21" width="18" customWidth="1"/>
    <col min="23" max="23" width="12.42578125" customWidth="1"/>
    <col min="25" max="25" width="16.5703125" customWidth="1"/>
    <col min="27" max="27" width="22.5703125" customWidth="1"/>
    <col min="28" max="28" width="53.28515625" customWidth="1"/>
    <col min="29" max="29" width="15.5703125" customWidth="1"/>
    <col min="35" max="35" width="22.5703125" customWidth="1"/>
    <col min="36" max="36" width="53.28515625" customWidth="1"/>
    <col min="37" max="37" width="15.5703125" customWidth="1"/>
  </cols>
  <sheetData>
    <row r="1" spans="1:39">
      <c r="AG1" s="55"/>
      <c r="AH1" s="55"/>
      <c r="AI1" s="55"/>
      <c r="AJ1" s="55"/>
      <c r="AK1" s="55"/>
      <c r="AL1" s="55"/>
      <c r="AM1" s="55"/>
    </row>
    <row r="2" spans="1:39">
      <c r="AG2" s="55"/>
      <c r="AH2" s="55"/>
      <c r="AI2" s="55"/>
      <c r="AJ2" s="55"/>
      <c r="AK2" s="55"/>
      <c r="AL2" s="55"/>
      <c r="AM2" s="55"/>
    </row>
    <row r="3" spans="1:39">
      <c r="K3" s="243" t="s">
        <v>171</v>
      </c>
      <c r="L3" s="243"/>
      <c r="M3" s="243"/>
      <c r="N3" s="243"/>
      <c r="P3" s="243" t="s">
        <v>182</v>
      </c>
      <c r="Q3" s="243"/>
      <c r="R3" s="243"/>
      <c r="T3" t="s">
        <v>183</v>
      </c>
      <c r="AG3" s="55"/>
      <c r="AH3" s="55"/>
      <c r="AI3" s="55"/>
      <c r="AJ3" s="55"/>
      <c r="AK3" s="55"/>
      <c r="AL3" s="55"/>
      <c r="AM3" s="55"/>
    </row>
    <row r="4" spans="1:39" ht="15.75" thickBot="1">
      <c r="A4" t="s">
        <v>15</v>
      </c>
      <c r="D4" t="s">
        <v>16</v>
      </c>
      <c r="E4" t="s">
        <v>20</v>
      </c>
      <c r="F4" t="s">
        <v>36</v>
      </c>
      <c r="G4" t="s">
        <v>58</v>
      </c>
      <c r="I4" s="1" t="s">
        <v>92</v>
      </c>
      <c r="K4" t="s">
        <v>153</v>
      </c>
      <c r="L4" s="1" t="s">
        <v>154</v>
      </c>
      <c r="M4" t="s">
        <v>0</v>
      </c>
      <c r="N4" t="s">
        <v>155</v>
      </c>
      <c r="P4" t="s">
        <v>153</v>
      </c>
      <c r="Q4" s="1" t="s">
        <v>154</v>
      </c>
      <c r="R4" t="s">
        <v>0</v>
      </c>
      <c r="U4" s="244" t="s">
        <v>191</v>
      </c>
      <c r="V4" s="244"/>
      <c r="W4" s="244"/>
      <c r="X4" s="244"/>
      <c r="Y4" s="244"/>
      <c r="AG4" s="55"/>
      <c r="AH4" s="55"/>
      <c r="AI4" s="55"/>
      <c r="AJ4" s="55"/>
      <c r="AK4" s="55"/>
      <c r="AL4" s="55"/>
      <c r="AM4" s="55"/>
    </row>
    <row r="5" spans="1:39" ht="90.75" thickBot="1">
      <c r="A5" s="1" t="s">
        <v>1</v>
      </c>
      <c r="D5" s="6" t="s">
        <v>17</v>
      </c>
      <c r="E5" s="2" t="s">
        <v>34</v>
      </c>
      <c r="F5" s="6" t="s">
        <v>35</v>
      </c>
      <c r="G5" s="2" t="s">
        <v>59</v>
      </c>
      <c r="I5" s="2" t="s">
        <v>93</v>
      </c>
      <c r="K5" s="6">
        <v>1</v>
      </c>
      <c r="L5" s="11" t="s">
        <v>156</v>
      </c>
      <c r="M5" s="2" t="s">
        <v>157</v>
      </c>
      <c r="N5" s="2" t="s">
        <v>158</v>
      </c>
      <c r="P5" s="6">
        <v>1</v>
      </c>
      <c r="Q5" s="11" t="s">
        <v>172</v>
      </c>
      <c r="R5" s="2" t="s">
        <v>173</v>
      </c>
      <c r="T5" s="1" t="s">
        <v>184</v>
      </c>
      <c r="U5" t="s">
        <v>185</v>
      </c>
      <c r="V5" t="s">
        <v>174</v>
      </c>
      <c r="W5" t="s">
        <v>176</v>
      </c>
      <c r="X5" t="s">
        <v>178</v>
      </c>
      <c r="Y5" t="s">
        <v>186</v>
      </c>
      <c r="AA5" s="49" t="s">
        <v>208</v>
      </c>
      <c r="AB5" s="50" t="s">
        <v>0</v>
      </c>
      <c r="AC5" s="51" t="s">
        <v>209</v>
      </c>
      <c r="AG5" s="55"/>
      <c r="AH5" s="55"/>
      <c r="AI5" s="52" t="s">
        <v>208</v>
      </c>
      <c r="AJ5" s="53" t="s">
        <v>0</v>
      </c>
      <c r="AK5" s="54" t="s">
        <v>209</v>
      </c>
      <c r="AL5" s="55"/>
      <c r="AM5" s="55"/>
    </row>
    <row r="6" spans="1:39" ht="124.5" customHeight="1">
      <c r="A6" s="1" t="s">
        <v>2</v>
      </c>
      <c r="D6" s="6" t="s">
        <v>18</v>
      </c>
      <c r="E6" s="2" t="s">
        <v>37</v>
      </c>
      <c r="F6" s="6" t="s">
        <v>38</v>
      </c>
      <c r="G6" s="2"/>
      <c r="I6" s="2" t="s">
        <v>94</v>
      </c>
      <c r="K6" s="6">
        <v>2</v>
      </c>
      <c r="L6" s="11" t="s">
        <v>159</v>
      </c>
      <c r="M6" s="2" t="s">
        <v>160</v>
      </c>
      <c r="N6" s="2" t="s">
        <v>161</v>
      </c>
      <c r="P6" s="6">
        <v>2</v>
      </c>
      <c r="Q6" s="11" t="s">
        <v>174</v>
      </c>
      <c r="R6" s="2" t="s">
        <v>175</v>
      </c>
      <c r="T6" s="1" t="s">
        <v>156</v>
      </c>
      <c r="U6" t="s">
        <v>187</v>
      </c>
      <c r="V6" t="s">
        <v>187</v>
      </c>
      <c r="W6" t="s">
        <v>188</v>
      </c>
      <c r="X6" t="s">
        <v>189</v>
      </c>
      <c r="Y6" t="s">
        <v>189</v>
      </c>
      <c r="AA6" s="43" t="s">
        <v>15</v>
      </c>
      <c r="AB6" s="44" t="s">
        <v>217</v>
      </c>
      <c r="AC6" s="45"/>
      <c r="AG6" s="55"/>
      <c r="AH6" s="55"/>
      <c r="AI6" s="46" t="s">
        <v>15</v>
      </c>
      <c r="AJ6" s="47" t="s">
        <v>217</v>
      </c>
      <c r="AK6" s="48"/>
      <c r="AL6" s="55"/>
      <c r="AM6" s="55"/>
    </row>
    <row r="7" spans="1:39" ht="150">
      <c r="A7" s="1" t="s">
        <v>3</v>
      </c>
      <c r="D7" s="6" t="s">
        <v>19</v>
      </c>
      <c r="E7" s="2" t="s">
        <v>39</v>
      </c>
      <c r="F7" s="6" t="s">
        <v>40</v>
      </c>
      <c r="G7" s="2"/>
      <c r="I7" s="2" t="s">
        <v>95</v>
      </c>
      <c r="K7" s="6">
        <v>3</v>
      </c>
      <c r="L7" s="11" t="s">
        <v>162</v>
      </c>
      <c r="M7" s="2" t="s">
        <v>163</v>
      </c>
      <c r="N7" s="2" t="s">
        <v>164</v>
      </c>
      <c r="P7" s="6">
        <v>3</v>
      </c>
      <c r="Q7" s="11" t="s">
        <v>176</v>
      </c>
      <c r="R7" s="2" t="s">
        <v>177</v>
      </c>
      <c r="T7" s="1" t="s">
        <v>159</v>
      </c>
      <c r="U7" t="s">
        <v>187</v>
      </c>
      <c r="V7" t="s">
        <v>187</v>
      </c>
      <c r="W7" t="s">
        <v>188</v>
      </c>
      <c r="X7" t="s">
        <v>189</v>
      </c>
      <c r="Y7" t="s">
        <v>190</v>
      </c>
      <c r="AA7" s="32" t="s">
        <v>210</v>
      </c>
      <c r="AB7" s="31" t="s">
        <v>218</v>
      </c>
      <c r="AC7" s="34" t="s">
        <v>219</v>
      </c>
      <c r="AG7" s="55"/>
      <c r="AH7" s="55"/>
      <c r="AI7" s="32" t="s">
        <v>210</v>
      </c>
      <c r="AJ7" s="31" t="s">
        <v>218</v>
      </c>
      <c r="AK7" s="34" t="s">
        <v>219</v>
      </c>
      <c r="AL7" s="55"/>
      <c r="AM7" s="55"/>
    </row>
    <row r="8" spans="1:39" ht="90">
      <c r="A8" s="1" t="s">
        <v>4</v>
      </c>
      <c r="D8" s="6" t="s">
        <v>21</v>
      </c>
      <c r="E8" s="2" t="s">
        <v>41</v>
      </c>
      <c r="F8" s="6" t="s">
        <v>42</v>
      </c>
      <c r="G8" s="2"/>
      <c r="K8" s="6">
        <v>4</v>
      </c>
      <c r="L8" s="11" t="s">
        <v>165</v>
      </c>
      <c r="M8" s="2" t="s">
        <v>166</v>
      </c>
      <c r="N8" s="2" t="s">
        <v>167</v>
      </c>
      <c r="P8" s="6">
        <v>4</v>
      </c>
      <c r="Q8" s="11" t="s">
        <v>178</v>
      </c>
      <c r="R8" s="2" t="s">
        <v>179</v>
      </c>
      <c r="T8" s="1" t="s">
        <v>162</v>
      </c>
      <c r="U8" t="s">
        <v>187</v>
      </c>
      <c r="V8" t="s">
        <v>188</v>
      </c>
      <c r="W8" t="s">
        <v>189</v>
      </c>
      <c r="X8" t="s">
        <v>190</v>
      </c>
      <c r="Y8" t="s">
        <v>190</v>
      </c>
      <c r="AA8" s="32" t="s">
        <v>211</v>
      </c>
      <c r="AB8" s="31" t="s">
        <v>220</v>
      </c>
      <c r="AC8" s="34" t="s">
        <v>221</v>
      </c>
      <c r="AG8" s="55"/>
      <c r="AH8" s="55"/>
      <c r="AI8" s="38" t="s">
        <v>211</v>
      </c>
      <c r="AJ8" s="30" t="s">
        <v>220</v>
      </c>
      <c r="AK8" s="39" t="s">
        <v>221</v>
      </c>
      <c r="AL8" s="55"/>
      <c r="AM8" s="55"/>
    </row>
    <row r="9" spans="1:39" ht="90">
      <c r="A9" s="1" t="s">
        <v>5</v>
      </c>
      <c r="D9" s="6" t="s">
        <v>43</v>
      </c>
      <c r="E9" s="2" t="s">
        <v>44</v>
      </c>
      <c r="F9" s="6" t="s">
        <v>45</v>
      </c>
      <c r="G9" s="2"/>
      <c r="K9" s="6">
        <v>5</v>
      </c>
      <c r="L9" s="11" t="s">
        <v>168</v>
      </c>
      <c r="M9" s="2" t="s">
        <v>169</v>
      </c>
      <c r="N9" s="2" t="s">
        <v>170</v>
      </c>
      <c r="P9" s="6">
        <v>5</v>
      </c>
      <c r="Q9" s="11" t="s">
        <v>180</v>
      </c>
      <c r="R9" s="2" t="s">
        <v>181</v>
      </c>
      <c r="T9" s="1" t="s">
        <v>165</v>
      </c>
      <c r="U9" t="s">
        <v>188</v>
      </c>
      <c r="V9" t="s">
        <v>189</v>
      </c>
      <c r="W9" t="s">
        <v>189</v>
      </c>
      <c r="X9" t="s">
        <v>190</v>
      </c>
      <c r="Y9" t="s">
        <v>190</v>
      </c>
      <c r="AA9" s="32" t="s">
        <v>212</v>
      </c>
      <c r="AB9" s="31" t="s">
        <v>222</v>
      </c>
      <c r="AC9" s="33"/>
      <c r="AG9" s="55"/>
      <c r="AH9" s="55"/>
      <c r="AI9" s="32" t="s">
        <v>212</v>
      </c>
      <c r="AJ9" s="31" t="s">
        <v>222</v>
      </c>
      <c r="AK9" s="33"/>
      <c r="AL9" s="55"/>
      <c r="AM9" s="55"/>
    </row>
    <row r="10" spans="1:39" ht="45">
      <c r="A10" s="1" t="s">
        <v>6</v>
      </c>
      <c r="D10" s="6" t="s">
        <v>22</v>
      </c>
      <c r="E10" s="2" t="s">
        <v>46</v>
      </c>
      <c r="F10" s="6" t="s">
        <v>47</v>
      </c>
      <c r="G10" s="2"/>
      <c r="T10" s="1" t="s">
        <v>168</v>
      </c>
      <c r="U10" t="s">
        <v>189</v>
      </c>
      <c r="V10" t="s">
        <v>189</v>
      </c>
      <c r="W10" t="s">
        <v>190</v>
      </c>
      <c r="X10" t="s">
        <v>190</v>
      </c>
      <c r="Y10" t="s">
        <v>190</v>
      </c>
      <c r="AA10" s="32" t="s">
        <v>213</v>
      </c>
      <c r="AB10" s="31" t="s">
        <v>223</v>
      </c>
      <c r="AC10" s="34" t="s">
        <v>224</v>
      </c>
      <c r="AG10" s="55"/>
      <c r="AH10" s="55"/>
      <c r="AI10" s="38" t="s">
        <v>213</v>
      </c>
      <c r="AJ10" s="30" t="s">
        <v>223</v>
      </c>
      <c r="AK10" s="39" t="s">
        <v>224</v>
      </c>
      <c r="AL10" s="55"/>
      <c r="AM10" s="55"/>
    </row>
    <row r="11" spans="1:39" ht="75">
      <c r="A11" s="1" t="s">
        <v>7</v>
      </c>
      <c r="D11" s="6" t="s">
        <v>23</v>
      </c>
      <c r="E11" s="2" t="s">
        <v>48</v>
      </c>
      <c r="F11" s="6" t="s">
        <v>49</v>
      </c>
      <c r="G11" s="2"/>
      <c r="AA11" s="32" t="s">
        <v>214</v>
      </c>
      <c r="AB11" s="31" t="s">
        <v>225</v>
      </c>
      <c r="AC11" s="34" t="s">
        <v>226</v>
      </c>
      <c r="AG11" s="55"/>
      <c r="AH11" s="55"/>
      <c r="AI11" s="32" t="s">
        <v>214</v>
      </c>
      <c r="AJ11" s="31" t="s">
        <v>225</v>
      </c>
      <c r="AK11" s="34" t="s">
        <v>226</v>
      </c>
      <c r="AL11" s="55"/>
      <c r="AM11" s="55"/>
    </row>
    <row r="12" spans="1:39" ht="120.75" thickBot="1">
      <c r="A12" s="1" t="s">
        <v>8</v>
      </c>
      <c r="D12" s="6" t="s">
        <v>24</v>
      </c>
      <c r="E12" s="2" t="s">
        <v>34</v>
      </c>
      <c r="F12" s="6" t="s">
        <v>35</v>
      </c>
      <c r="G12" s="2"/>
      <c r="T12" t="s">
        <v>187</v>
      </c>
      <c r="U12" s="1" t="s">
        <v>192</v>
      </c>
      <c r="AA12" s="35" t="s">
        <v>215</v>
      </c>
      <c r="AB12" s="36" t="s">
        <v>228</v>
      </c>
      <c r="AC12" s="37"/>
      <c r="AG12" s="55"/>
      <c r="AH12" s="55"/>
      <c r="AI12" s="40" t="s">
        <v>215</v>
      </c>
      <c r="AJ12" s="41" t="s">
        <v>228</v>
      </c>
      <c r="AK12" s="42"/>
      <c r="AL12" s="55"/>
      <c r="AM12" s="55"/>
    </row>
    <row r="13" spans="1:39" ht="30">
      <c r="A13" s="1" t="s">
        <v>9</v>
      </c>
      <c r="D13" s="6" t="s">
        <v>25</v>
      </c>
      <c r="E13" s="2" t="s">
        <v>50</v>
      </c>
      <c r="F13" s="6" t="s">
        <v>51</v>
      </c>
      <c r="G13" s="2"/>
      <c r="T13" t="s">
        <v>188</v>
      </c>
      <c r="U13" s="1" t="s">
        <v>193</v>
      </c>
      <c r="AG13" s="55"/>
      <c r="AH13" s="55"/>
      <c r="AI13" s="55"/>
      <c r="AJ13" s="55"/>
      <c r="AK13" s="55"/>
      <c r="AL13" s="55"/>
      <c r="AM13" s="55"/>
    </row>
    <row r="14" spans="1:39">
      <c r="A14" s="1" t="s">
        <v>10</v>
      </c>
      <c r="D14" s="6" t="s">
        <v>26</v>
      </c>
      <c r="E14" s="2" t="s">
        <v>52</v>
      </c>
      <c r="F14" s="6" t="s">
        <v>53</v>
      </c>
      <c r="G14" s="2"/>
      <c r="T14" t="s">
        <v>189</v>
      </c>
      <c r="U14" s="1" t="s">
        <v>194</v>
      </c>
      <c r="AG14" s="55"/>
      <c r="AH14" s="55"/>
      <c r="AI14" s="55"/>
      <c r="AJ14" s="55"/>
      <c r="AK14" s="55"/>
      <c r="AL14" s="55"/>
      <c r="AM14" s="55"/>
    </row>
    <row r="15" spans="1:39" ht="30">
      <c r="A15" s="1" t="s">
        <v>11</v>
      </c>
      <c r="D15" s="6" t="s">
        <v>27</v>
      </c>
      <c r="E15" s="2" t="s">
        <v>52</v>
      </c>
      <c r="F15" s="6" t="s">
        <v>53</v>
      </c>
      <c r="G15" s="2"/>
      <c r="T15" t="s">
        <v>190</v>
      </c>
      <c r="U15" s="1" t="s">
        <v>195</v>
      </c>
    </row>
    <row r="16" spans="1:39">
      <c r="A16" s="1" t="s">
        <v>12</v>
      </c>
      <c r="D16" s="6" t="s">
        <v>28</v>
      </c>
      <c r="E16" s="2" t="s">
        <v>46</v>
      </c>
      <c r="F16" s="6" t="s">
        <v>47</v>
      </c>
      <c r="G16" s="2"/>
    </row>
    <row r="17" spans="1:12" ht="30">
      <c r="A17" s="1" t="s">
        <v>13</v>
      </c>
      <c r="D17" s="6" t="s">
        <v>29</v>
      </c>
      <c r="E17" s="2" t="s">
        <v>52</v>
      </c>
      <c r="F17" s="6" t="s">
        <v>53</v>
      </c>
      <c r="G17" s="2"/>
    </row>
    <row r="18" spans="1:12">
      <c r="A18" s="1" t="s">
        <v>14</v>
      </c>
      <c r="D18" s="6" t="s">
        <v>30</v>
      </c>
      <c r="E18" s="2" t="s">
        <v>52</v>
      </c>
      <c r="F18" s="6" t="s">
        <v>53</v>
      </c>
      <c r="G18" s="2"/>
    </row>
    <row r="19" spans="1:12">
      <c r="D19" s="6" t="s">
        <v>31</v>
      </c>
      <c r="E19" s="2" t="s">
        <v>52</v>
      </c>
      <c r="F19" s="6" t="s">
        <v>53</v>
      </c>
      <c r="G19" s="2"/>
    </row>
    <row r="20" spans="1:12">
      <c r="D20" s="6" t="s">
        <v>32</v>
      </c>
      <c r="E20" s="2" t="s">
        <v>54</v>
      </c>
      <c r="F20" s="6" t="s">
        <v>55</v>
      </c>
      <c r="G20" s="2"/>
    </row>
    <row r="21" spans="1:12">
      <c r="D21" s="6" t="s">
        <v>33</v>
      </c>
      <c r="E21" s="2" t="s">
        <v>56</v>
      </c>
      <c r="F21" s="6" t="s">
        <v>57</v>
      </c>
      <c r="G21" s="2"/>
    </row>
    <row r="24" spans="1:12">
      <c r="D24" s="1" t="s">
        <v>63</v>
      </c>
      <c r="E24" s="1" t="s">
        <v>0</v>
      </c>
      <c r="G24" t="s">
        <v>70</v>
      </c>
      <c r="I24" t="s">
        <v>71</v>
      </c>
      <c r="K24" t="s">
        <v>60</v>
      </c>
      <c r="L24" t="s">
        <v>0</v>
      </c>
    </row>
    <row r="25" spans="1:12" ht="90">
      <c r="D25" s="8" t="s">
        <v>66</v>
      </c>
      <c r="E25" s="2" t="s">
        <v>67</v>
      </c>
      <c r="G25" s="11" t="s">
        <v>64</v>
      </c>
      <c r="I25" s="6" t="s">
        <v>72</v>
      </c>
      <c r="K25" s="27" t="s">
        <v>232</v>
      </c>
      <c r="L25" s="2" t="s">
        <v>236</v>
      </c>
    </row>
    <row r="26" spans="1:12" ht="165">
      <c r="D26" s="9" t="s">
        <v>65</v>
      </c>
      <c r="E26" s="2" t="s">
        <v>68</v>
      </c>
      <c r="G26" s="11" t="s">
        <v>65</v>
      </c>
      <c r="I26" s="6" t="s">
        <v>73</v>
      </c>
      <c r="K26" s="26" t="s">
        <v>233</v>
      </c>
      <c r="L26" s="2" t="s">
        <v>237</v>
      </c>
    </row>
    <row r="27" spans="1:12" ht="75">
      <c r="D27" s="10" t="s">
        <v>64</v>
      </c>
      <c r="E27" s="2" t="s">
        <v>69</v>
      </c>
      <c r="G27" s="11" t="s">
        <v>66</v>
      </c>
      <c r="I27" s="6" t="s">
        <v>206</v>
      </c>
      <c r="K27" s="28" t="s">
        <v>234</v>
      </c>
      <c r="L27" s="2" t="s">
        <v>238</v>
      </c>
    </row>
    <row r="28" spans="1:12" ht="75">
      <c r="K28" s="29" t="s">
        <v>235</v>
      </c>
      <c r="L28" s="2" t="s">
        <v>239</v>
      </c>
    </row>
    <row r="29" spans="1:12" ht="15.75">
      <c r="D29" s="5" t="s">
        <v>81</v>
      </c>
      <c r="I29" s="5" t="s">
        <v>148</v>
      </c>
    </row>
    <row r="30" spans="1:12">
      <c r="D30" s="7" t="s">
        <v>83</v>
      </c>
      <c r="I30" s="1" t="s">
        <v>149</v>
      </c>
    </row>
    <row r="31" spans="1:12" ht="29.25">
      <c r="D31" s="7" t="s">
        <v>84</v>
      </c>
      <c r="I31" s="1" t="s">
        <v>150</v>
      </c>
    </row>
    <row r="32" spans="1:12">
      <c r="D32" s="7" t="s">
        <v>85</v>
      </c>
      <c r="I32" s="1" t="s">
        <v>151</v>
      </c>
    </row>
    <row r="33" spans="1:9">
      <c r="D33" s="7" t="s">
        <v>86</v>
      </c>
      <c r="I33" s="1" t="s">
        <v>152</v>
      </c>
    </row>
    <row r="34" spans="1:9">
      <c r="D34" s="7" t="s">
        <v>87</v>
      </c>
    </row>
    <row r="38" spans="1:9" ht="15.75">
      <c r="A38" s="1" t="s">
        <v>97</v>
      </c>
      <c r="C38" s="5" t="s">
        <v>140</v>
      </c>
    </row>
    <row r="39" spans="1:9" ht="63">
      <c r="A39" s="12" t="s">
        <v>98</v>
      </c>
      <c r="C39" s="7" t="s">
        <v>110</v>
      </c>
    </row>
    <row r="40" spans="1:9" ht="72">
      <c r="A40" s="7" t="s">
        <v>99</v>
      </c>
      <c r="C40" s="7" t="s">
        <v>111</v>
      </c>
    </row>
    <row r="41" spans="1:9" ht="43.5">
      <c r="A41" s="12" t="s">
        <v>100</v>
      </c>
      <c r="C41" s="7" t="s">
        <v>112</v>
      </c>
    </row>
    <row r="42" spans="1:9" ht="72">
      <c r="A42" s="7" t="s">
        <v>101</v>
      </c>
      <c r="C42" s="7" t="s">
        <v>113</v>
      </c>
    </row>
    <row r="43" spans="1:9" ht="31.5">
      <c r="A43" s="12" t="s">
        <v>102</v>
      </c>
      <c r="C43" s="7" t="s">
        <v>114</v>
      </c>
    </row>
    <row r="44" spans="1:9" ht="29.25">
      <c r="A44" s="7" t="s">
        <v>103</v>
      </c>
      <c r="C44" s="7" t="s">
        <v>115</v>
      </c>
    </row>
    <row r="45" spans="1:9" ht="31.5">
      <c r="A45" s="12" t="s">
        <v>104</v>
      </c>
      <c r="C45" s="7" t="s">
        <v>116</v>
      </c>
    </row>
    <row r="46" spans="1:9" ht="72">
      <c r="A46" s="7" t="s">
        <v>105</v>
      </c>
      <c r="C46" s="7" t="s">
        <v>117</v>
      </c>
    </row>
    <row r="47" spans="1:9" ht="31.5">
      <c r="A47" s="12" t="s">
        <v>106</v>
      </c>
      <c r="C47" s="7" t="s">
        <v>118</v>
      </c>
    </row>
    <row r="48" spans="1:9" ht="29.25">
      <c r="A48" s="7" t="s">
        <v>107</v>
      </c>
      <c r="C48" s="7" t="s">
        <v>119</v>
      </c>
    </row>
    <row r="49" spans="1:3" ht="31.5">
      <c r="A49" s="12" t="s">
        <v>108</v>
      </c>
      <c r="C49" s="7" t="s">
        <v>120</v>
      </c>
    </row>
    <row r="50" spans="1:3" ht="43.5">
      <c r="A50" s="7" t="s">
        <v>109</v>
      </c>
      <c r="C50" s="7" t="s">
        <v>121</v>
      </c>
    </row>
    <row r="51" spans="1:3" ht="29.25">
      <c r="C51" s="7" t="s">
        <v>122</v>
      </c>
    </row>
    <row r="52" spans="1:3">
      <c r="C52" s="7" t="s">
        <v>123</v>
      </c>
    </row>
    <row r="53" spans="1:3" ht="29.25">
      <c r="C53" s="7" t="s">
        <v>124</v>
      </c>
    </row>
    <row r="54" spans="1:3" ht="29.25">
      <c r="C54" s="7" t="s">
        <v>125</v>
      </c>
    </row>
    <row r="55" spans="1:3" ht="43.5">
      <c r="C55" s="7" t="s">
        <v>126</v>
      </c>
    </row>
    <row r="56" spans="1:3" ht="43.5">
      <c r="C56" s="7" t="s">
        <v>127</v>
      </c>
    </row>
    <row r="57" spans="1:3" ht="72">
      <c r="C57" s="7" t="s">
        <v>128</v>
      </c>
    </row>
    <row r="58" spans="1:3" ht="43.5">
      <c r="C58" s="7" t="s">
        <v>129</v>
      </c>
    </row>
    <row r="59" spans="1:3" ht="43.5">
      <c r="C59" s="7" t="s">
        <v>130</v>
      </c>
    </row>
    <row r="60" spans="1:3" ht="57.75">
      <c r="C60" s="7" t="s">
        <v>131</v>
      </c>
    </row>
    <row r="61" spans="1:3" ht="57.75">
      <c r="C61" s="7" t="s">
        <v>132</v>
      </c>
    </row>
    <row r="62" spans="1:3" ht="72">
      <c r="C62" s="7" t="s">
        <v>133</v>
      </c>
    </row>
    <row r="63" spans="1:3" ht="72">
      <c r="C63" s="7" t="s">
        <v>134</v>
      </c>
    </row>
    <row r="64" spans="1:3" ht="57.75">
      <c r="C64" s="7" t="s">
        <v>135</v>
      </c>
    </row>
    <row r="65" spans="1:3" ht="57.75">
      <c r="C65" s="7" t="s">
        <v>136</v>
      </c>
    </row>
    <row r="66" spans="1:3" ht="86.25">
      <c r="C66" s="7" t="s">
        <v>137</v>
      </c>
    </row>
    <row r="67" spans="1:3" ht="29.25">
      <c r="C67" s="7" t="s">
        <v>138</v>
      </c>
    </row>
    <row r="68" spans="1:3" ht="29.25">
      <c r="C68" s="7" t="s">
        <v>139</v>
      </c>
    </row>
    <row r="72" spans="1:3">
      <c r="A72" s="13" t="s">
        <v>199</v>
      </c>
      <c r="B72" s="13" t="s">
        <v>200</v>
      </c>
    </row>
    <row r="73" spans="1:3">
      <c r="A73" s="13">
        <v>11</v>
      </c>
      <c r="B73" s="13" t="s">
        <v>198</v>
      </c>
    </row>
    <row r="74" spans="1:3">
      <c r="A74" s="13">
        <v>12</v>
      </c>
      <c r="B74" s="13" t="s">
        <v>198</v>
      </c>
    </row>
    <row r="75" spans="1:3">
      <c r="A75" s="13">
        <v>13</v>
      </c>
      <c r="B75" s="13" t="s">
        <v>201</v>
      </c>
    </row>
    <row r="76" spans="1:3">
      <c r="A76" s="13">
        <v>14</v>
      </c>
      <c r="B76" s="13" t="s">
        <v>201</v>
      </c>
    </row>
    <row r="77" spans="1:3">
      <c r="A77" s="13">
        <v>15</v>
      </c>
      <c r="B77" s="13" t="s">
        <v>203</v>
      </c>
    </row>
    <row r="78" spans="1:3">
      <c r="A78" s="13">
        <v>21</v>
      </c>
      <c r="B78" s="13" t="s">
        <v>198</v>
      </c>
    </row>
    <row r="79" spans="1:3">
      <c r="A79" s="13">
        <v>22</v>
      </c>
      <c r="B79" s="13" t="s">
        <v>201</v>
      </c>
    </row>
    <row r="80" spans="1:3">
      <c r="A80" s="13">
        <v>23</v>
      </c>
      <c r="B80" s="13" t="s">
        <v>201</v>
      </c>
    </row>
    <row r="81" spans="1:3">
      <c r="A81" s="13">
        <v>24</v>
      </c>
      <c r="B81" s="13" t="s">
        <v>201</v>
      </c>
      <c r="C81" s="19" t="s">
        <v>198</v>
      </c>
    </row>
    <row r="82" spans="1:3">
      <c r="A82" s="13">
        <v>25</v>
      </c>
      <c r="B82" s="13" t="s">
        <v>203</v>
      </c>
      <c r="C82" s="20" t="s">
        <v>201</v>
      </c>
    </row>
    <row r="83" spans="1:3">
      <c r="A83" s="13">
        <v>31</v>
      </c>
      <c r="B83" s="13" t="s">
        <v>201</v>
      </c>
      <c r="C83" s="21" t="s">
        <v>203</v>
      </c>
    </row>
    <row r="84" spans="1:3">
      <c r="A84" s="13">
        <v>32</v>
      </c>
      <c r="B84" s="13" t="s">
        <v>201</v>
      </c>
      <c r="C84" s="15" t="s">
        <v>202</v>
      </c>
    </row>
    <row r="85" spans="1:3">
      <c r="A85" s="13">
        <v>33</v>
      </c>
      <c r="B85" s="13" t="s">
        <v>201</v>
      </c>
    </row>
    <row r="86" spans="1:3">
      <c r="A86" s="13">
        <v>34</v>
      </c>
      <c r="B86" s="13" t="s">
        <v>203</v>
      </c>
    </row>
    <row r="87" spans="1:3">
      <c r="A87" s="13">
        <v>35</v>
      </c>
      <c r="B87" s="13" t="s">
        <v>203</v>
      </c>
    </row>
    <row r="88" spans="1:3">
      <c r="A88" s="13">
        <v>41</v>
      </c>
      <c r="B88" s="13" t="s">
        <v>203</v>
      </c>
    </row>
    <row r="89" spans="1:3">
      <c r="A89" s="13">
        <v>42</v>
      </c>
      <c r="B89" s="13" t="s">
        <v>203</v>
      </c>
    </row>
    <row r="90" spans="1:3">
      <c r="A90" s="13">
        <v>43</v>
      </c>
      <c r="B90" s="13" t="s">
        <v>203</v>
      </c>
    </row>
    <row r="91" spans="1:3">
      <c r="A91" s="13">
        <v>44</v>
      </c>
      <c r="B91" s="13" t="s">
        <v>203</v>
      </c>
    </row>
    <row r="92" spans="1:3">
      <c r="A92" s="13">
        <v>45</v>
      </c>
      <c r="B92" s="13" t="s">
        <v>203</v>
      </c>
    </row>
    <row r="93" spans="1:3">
      <c r="A93" s="13">
        <v>51</v>
      </c>
      <c r="B93" s="13" t="s">
        <v>202</v>
      </c>
    </row>
    <row r="94" spans="1:3">
      <c r="A94" s="13">
        <v>52</v>
      </c>
      <c r="B94" s="13" t="s">
        <v>202</v>
      </c>
    </row>
    <row r="95" spans="1:3">
      <c r="A95" s="13">
        <v>53</v>
      </c>
      <c r="B95" s="13" t="s">
        <v>202</v>
      </c>
    </row>
    <row r="96" spans="1:3">
      <c r="A96" s="13">
        <v>54</v>
      </c>
      <c r="B96" s="13" t="s">
        <v>202</v>
      </c>
    </row>
    <row r="97" spans="1:2">
      <c r="A97" s="13">
        <v>55</v>
      </c>
      <c r="B97" s="13" t="s">
        <v>202</v>
      </c>
    </row>
  </sheetData>
  <mergeCells count="3">
    <mergeCell ref="K3:N3"/>
    <mergeCell ref="P3:R3"/>
    <mergeCell ref="U4:Y4"/>
  </mergeCells>
  <pageMargins left="0.7" right="0.7" top="0.75" bottom="0.75" header="0.3" footer="0.3"/>
  <pageSetup orientation="portrait" r:id="rId1"/>
  <tableParts count="14">
    <tablePart r:id="rId2"/>
    <tablePart r:id="rId3"/>
    <tablePart r:id="rId4"/>
    <tablePart r:id="rId5"/>
    <tablePart r:id="rId6"/>
    <tablePart r:id="rId7"/>
    <tablePart r:id="rId8"/>
    <tablePart r:id="rId9"/>
    <tablePart r:id="rId10"/>
    <tablePart r:id="rId11"/>
    <tablePart r:id="rId12"/>
    <tablePart r:id="rId13"/>
    <tablePart r:id="rId14"/>
    <tablePart r:id="rId15"/>
  </tablePar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sheetPr>
  <dimension ref="B1:AH207"/>
  <sheetViews>
    <sheetView tabSelected="1" zoomScale="70" zoomScaleNormal="70" workbookViewId="0">
      <pane ySplit="4" topLeftCell="A10" activePane="bottomLeft" state="frozen"/>
      <selection activeCell="B1" sqref="B1"/>
      <selection pane="bottomLeft" activeCell="A10" sqref="A10"/>
    </sheetView>
  </sheetViews>
  <sheetFormatPr baseColWidth="10" defaultColWidth="11.42578125" defaultRowHeight="15"/>
  <cols>
    <col min="1" max="1" width="8.42578125" customWidth="1"/>
    <col min="2" max="2" width="10.7109375" customWidth="1"/>
    <col min="3" max="3" width="32.7109375" style="13" customWidth="1"/>
    <col min="4" max="8" width="32.7109375" customWidth="1"/>
    <col min="9" max="9" width="32.7109375" style="13" customWidth="1"/>
    <col min="10" max="10" width="32.7109375" customWidth="1"/>
    <col min="11" max="15" width="32.7109375" style="13" customWidth="1"/>
    <col min="16" max="16" width="32.7109375" customWidth="1"/>
    <col min="17" max="17" width="32.7109375" style="2" customWidth="1"/>
    <col min="18" max="18" width="32.7109375" style="13" customWidth="1"/>
    <col min="19" max="20" width="50.7109375" style="13" customWidth="1"/>
    <col min="21" max="32" width="32.7109375" style="13" customWidth="1"/>
    <col min="34" max="34" width="0" hidden="1" customWidth="1"/>
  </cols>
  <sheetData>
    <row r="1" spans="2:34" ht="88.15" customHeight="1">
      <c r="B1" s="281" t="s">
        <v>1205</v>
      </c>
      <c r="C1" s="282"/>
      <c r="D1" s="282"/>
      <c r="E1" s="282"/>
      <c r="F1" s="282"/>
      <c r="G1" s="282"/>
      <c r="H1" s="282"/>
      <c r="I1" s="282"/>
      <c r="J1" s="282"/>
      <c r="K1" s="282"/>
      <c r="L1" s="282"/>
      <c r="M1" s="282"/>
      <c r="N1" s="282"/>
      <c r="O1" s="282"/>
      <c r="P1" s="282"/>
      <c r="Q1" s="282"/>
      <c r="R1" s="282"/>
      <c r="S1" s="282"/>
      <c r="T1" s="282"/>
      <c r="U1" s="282"/>
      <c r="V1" s="282"/>
      <c r="W1" s="282"/>
      <c r="X1" s="282"/>
      <c r="Y1" s="282"/>
      <c r="Z1" s="282"/>
      <c r="AA1" s="282"/>
      <c r="AB1" s="282"/>
      <c r="AC1" s="282"/>
      <c r="AD1" s="282"/>
      <c r="AE1" s="282"/>
      <c r="AF1" s="282"/>
    </row>
    <row r="2" spans="2:34" ht="57.6" customHeight="1">
      <c r="B2" s="247" t="s">
        <v>626</v>
      </c>
      <c r="C2" s="247"/>
      <c r="D2" s="247"/>
      <c r="E2" s="247"/>
      <c r="F2" s="247"/>
      <c r="G2" s="247"/>
      <c r="H2" s="247"/>
      <c r="I2" s="248" t="s">
        <v>627</v>
      </c>
      <c r="J2" s="248"/>
      <c r="K2" s="248"/>
      <c r="L2" s="248"/>
      <c r="M2" s="248"/>
      <c r="N2" s="248"/>
      <c r="O2" s="248"/>
      <c r="P2" s="249" t="s">
        <v>650</v>
      </c>
      <c r="Q2" s="249"/>
      <c r="R2" s="249"/>
      <c r="S2" s="249"/>
      <c r="T2" s="249"/>
      <c r="U2" s="249"/>
      <c r="V2" s="249"/>
      <c r="W2" s="249"/>
      <c r="X2" s="249"/>
      <c r="Y2" s="249"/>
      <c r="Z2" s="249"/>
      <c r="AA2" s="249"/>
      <c r="AB2" s="249"/>
      <c r="AC2" s="249"/>
      <c r="AD2" s="249"/>
      <c r="AE2" s="249"/>
      <c r="AF2" s="250"/>
    </row>
    <row r="3" spans="2:34" ht="19.5" customHeight="1">
      <c r="B3" s="260" t="s">
        <v>204</v>
      </c>
      <c r="C3" s="258" t="s">
        <v>205</v>
      </c>
      <c r="D3" s="258" t="s">
        <v>229</v>
      </c>
      <c r="E3" s="258" t="s">
        <v>646</v>
      </c>
      <c r="F3" s="258" t="s">
        <v>252</v>
      </c>
      <c r="G3" s="258" t="s">
        <v>624</v>
      </c>
      <c r="H3" s="258" t="s">
        <v>625</v>
      </c>
      <c r="I3" s="262" t="s">
        <v>249</v>
      </c>
      <c r="J3" s="264" t="s">
        <v>0</v>
      </c>
      <c r="K3" s="264" t="s">
        <v>426</v>
      </c>
      <c r="L3" s="264" t="s">
        <v>433</v>
      </c>
      <c r="M3" s="264"/>
      <c r="N3" s="266" t="s">
        <v>434</v>
      </c>
      <c r="O3" s="267" t="s">
        <v>618</v>
      </c>
      <c r="P3" s="253" t="s">
        <v>250</v>
      </c>
      <c r="Q3" s="253" t="s">
        <v>251</v>
      </c>
      <c r="R3" s="251" t="s">
        <v>231</v>
      </c>
      <c r="S3" s="252" t="s">
        <v>619</v>
      </c>
      <c r="T3" s="252" t="s">
        <v>620</v>
      </c>
      <c r="U3" s="252" t="s">
        <v>621</v>
      </c>
      <c r="V3" s="252" t="s">
        <v>622</v>
      </c>
      <c r="W3" s="252" t="s">
        <v>623</v>
      </c>
      <c r="X3" s="253" t="s">
        <v>254</v>
      </c>
      <c r="Y3" s="253"/>
      <c r="Z3" s="253"/>
      <c r="AA3" s="251" t="s">
        <v>255</v>
      </c>
      <c r="AB3" s="253" t="s">
        <v>256</v>
      </c>
      <c r="AC3" s="253" t="s">
        <v>258</v>
      </c>
      <c r="AD3" s="251" t="s">
        <v>257</v>
      </c>
      <c r="AE3" s="253" t="s">
        <v>96</v>
      </c>
      <c r="AF3" s="255" t="s">
        <v>272</v>
      </c>
    </row>
    <row r="4" spans="2:34" ht="33.75" customHeight="1">
      <c r="B4" s="261"/>
      <c r="C4" s="259"/>
      <c r="D4" s="259"/>
      <c r="E4" s="259"/>
      <c r="F4" s="259"/>
      <c r="G4" s="259"/>
      <c r="H4" s="259"/>
      <c r="I4" s="263"/>
      <c r="J4" s="265"/>
      <c r="K4" s="265"/>
      <c r="L4" s="214" t="s">
        <v>466</v>
      </c>
      <c r="M4" s="214" t="s">
        <v>467</v>
      </c>
      <c r="N4" s="267"/>
      <c r="O4" s="268"/>
      <c r="P4" s="254"/>
      <c r="Q4" s="254"/>
      <c r="R4" s="252"/>
      <c r="S4" s="257"/>
      <c r="T4" s="257"/>
      <c r="U4" s="257"/>
      <c r="V4" s="257"/>
      <c r="W4" s="257"/>
      <c r="X4" s="215" t="s">
        <v>60</v>
      </c>
      <c r="Y4" s="215" t="s">
        <v>61</v>
      </c>
      <c r="Z4" s="215" t="s">
        <v>62</v>
      </c>
      <c r="AA4" s="252"/>
      <c r="AB4" s="254"/>
      <c r="AC4" s="254"/>
      <c r="AD4" s="252"/>
      <c r="AE4" s="254"/>
      <c r="AF4" s="256"/>
    </row>
    <row r="5" spans="2:34" s="18" customFormat="1" ht="402" customHeight="1">
      <c r="B5" s="207">
        <v>1</v>
      </c>
      <c r="C5" s="206" t="s">
        <v>240</v>
      </c>
      <c r="D5" s="206" t="s">
        <v>253</v>
      </c>
      <c r="E5" s="206" t="s">
        <v>253</v>
      </c>
      <c r="F5" s="206" t="s">
        <v>15</v>
      </c>
      <c r="G5" s="206" t="s">
        <v>616</v>
      </c>
      <c r="H5" s="206" t="s">
        <v>617</v>
      </c>
      <c r="I5" s="207" t="s">
        <v>606</v>
      </c>
      <c r="J5" s="208" t="s">
        <v>601</v>
      </c>
      <c r="K5" s="206" t="s">
        <v>487</v>
      </c>
      <c r="L5" s="206" t="s">
        <v>632</v>
      </c>
      <c r="M5" s="206" t="s">
        <v>632</v>
      </c>
      <c r="N5" s="209" t="s">
        <v>436</v>
      </c>
      <c r="O5" s="209" t="s">
        <v>642</v>
      </c>
      <c r="P5" s="206" t="s">
        <v>241</v>
      </c>
      <c r="Q5" s="207" t="s">
        <v>647</v>
      </c>
      <c r="R5" s="207" t="s">
        <v>232</v>
      </c>
      <c r="S5" s="207" t="s">
        <v>640</v>
      </c>
      <c r="T5" s="207" t="s">
        <v>641</v>
      </c>
      <c r="U5" s="209" t="s">
        <v>639</v>
      </c>
      <c r="V5" s="207" t="s">
        <v>648</v>
      </c>
      <c r="W5" s="207" t="s">
        <v>649</v>
      </c>
      <c r="X5" s="206" t="str">
        <f t="shared" ref="X5:X12" si="0">IF(R5="Información Publica Reservada","Alta",IF(R5="Información Publica Clasificada","Media",IF(R5="Información Publica","Baja","Baja")))</f>
        <v>Alta</v>
      </c>
      <c r="Y5" s="206" t="s">
        <v>64</v>
      </c>
      <c r="Z5" s="206" t="s">
        <v>64</v>
      </c>
      <c r="AA5" s="206" t="str">
        <f t="shared" ref="AA5:AA12" si="1">IF((OR(AND(X5="Alta", Y5="Alta"), AND(X5="Alta", Z5="Alta"), AND(Y5 ="Alta", Z5 ="Alta"))),"Alta",IF((OR(X5="Alta", Y5 ="Alta", Z5 ="Alta",X5="Media", Y5 ="Media", Z5 ="Media")),"Media",IF(AND(X5="Baja",Y5="Baja",Z5="Baja"),"Baja"," ")))</f>
        <v>Media</v>
      </c>
      <c r="AB5" s="206" t="s">
        <v>72</v>
      </c>
      <c r="AC5" s="206" t="s">
        <v>73</v>
      </c>
      <c r="AD5" s="206" t="s">
        <v>262</v>
      </c>
      <c r="AE5" s="207" t="s">
        <v>609</v>
      </c>
      <c r="AF5" s="206" t="s">
        <v>72</v>
      </c>
      <c r="AH5" s="18">
        <f>VLOOKUP(F5,t_dato,2,FALSE)</f>
        <v>1</v>
      </c>
    </row>
    <row r="6" spans="2:34" ht="402" customHeight="1">
      <c r="B6" s="207">
        <v>2</v>
      </c>
      <c r="C6" s="210" t="s">
        <v>240</v>
      </c>
      <c r="D6" s="210" t="s">
        <v>253</v>
      </c>
      <c r="E6" s="210">
        <f t="shared" ref="E6:E12" si="2">VLOOKUP(D6,GD,4,FALSE)</f>
        <v>100</v>
      </c>
      <c r="F6" s="210" t="s">
        <v>15</v>
      </c>
      <c r="G6" s="210" t="s">
        <v>616</v>
      </c>
      <c r="H6" s="209" t="s">
        <v>628</v>
      </c>
      <c r="I6" s="209" t="s">
        <v>636</v>
      </c>
      <c r="J6" s="211" t="s">
        <v>633</v>
      </c>
      <c r="K6" s="210" t="s">
        <v>487</v>
      </c>
      <c r="L6" s="210" t="s">
        <v>632</v>
      </c>
      <c r="M6" s="210" t="s">
        <v>632</v>
      </c>
      <c r="N6" s="209" t="s">
        <v>436</v>
      </c>
      <c r="O6" s="210" t="s">
        <v>642</v>
      </c>
      <c r="P6" s="210" t="s">
        <v>241</v>
      </c>
      <c r="Q6" s="209" t="s">
        <v>647</v>
      </c>
      <c r="R6" s="209" t="s">
        <v>233</v>
      </c>
      <c r="S6" s="209" t="s">
        <v>637</v>
      </c>
      <c r="T6" s="207" t="s">
        <v>638</v>
      </c>
      <c r="U6" s="209" t="s">
        <v>639</v>
      </c>
      <c r="V6" s="209" t="s">
        <v>648</v>
      </c>
      <c r="W6" s="209" t="s">
        <v>649</v>
      </c>
      <c r="X6" s="210" t="str">
        <f t="shared" si="0"/>
        <v>Media</v>
      </c>
      <c r="Y6" s="210" t="s">
        <v>64</v>
      </c>
      <c r="Z6" s="210" t="s">
        <v>64</v>
      </c>
      <c r="AA6" s="210" t="str">
        <f t="shared" si="1"/>
        <v>Media</v>
      </c>
      <c r="AB6" s="210" t="s">
        <v>579</v>
      </c>
      <c r="AC6" s="210" t="s">
        <v>73</v>
      </c>
      <c r="AD6" s="210" t="s">
        <v>261</v>
      </c>
      <c r="AE6" s="209" t="s">
        <v>651</v>
      </c>
      <c r="AF6" s="210" t="s">
        <v>73</v>
      </c>
    </row>
    <row r="7" spans="2:34" s="18" customFormat="1" ht="402" customHeight="1">
      <c r="B7" s="207">
        <v>3</v>
      </c>
      <c r="C7" s="206" t="s">
        <v>240</v>
      </c>
      <c r="D7" s="206" t="s">
        <v>253</v>
      </c>
      <c r="E7" s="206">
        <f t="shared" si="2"/>
        <v>100</v>
      </c>
      <c r="F7" s="206" t="s">
        <v>15</v>
      </c>
      <c r="G7" s="206" t="s">
        <v>571</v>
      </c>
      <c r="H7" s="206" t="s">
        <v>613</v>
      </c>
      <c r="I7" s="206" t="s">
        <v>582</v>
      </c>
      <c r="J7" s="208" t="s">
        <v>583</v>
      </c>
      <c r="K7" s="206" t="s">
        <v>487</v>
      </c>
      <c r="L7" s="206" t="s">
        <v>253</v>
      </c>
      <c r="M7" s="206" t="s">
        <v>632</v>
      </c>
      <c r="N7" s="209" t="s">
        <v>437</v>
      </c>
      <c r="O7" s="209" t="s">
        <v>642</v>
      </c>
      <c r="P7" s="210" t="s">
        <v>241</v>
      </c>
      <c r="Q7" s="209" t="s">
        <v>647</v>
      </c>
      <c r="R7" s="207" t="s">
        <v>233</v>
      </c>
      <c r="S7" s="207" t="s">
        <v>637</v>
      </c>
      <c r="T7" s="207" t="s">
        <v>638</v>
      </c>
      <c r="U7" s="207" t="s">
        <v>639</v>
      </c>
      <c r="V7" s="207" t="s">
        <v>648</v>
      </c>
      <c r="W7" s="207" t="s">
        <v>649</v>
      </c>
      <c r="X7" s="206" t="str">
        <f t="shared" si="0"/>
        <v>Media</v>
      </c>
      <c r="Y7" s="206" t="s">
        <v>64</v>
      </c>
      <c r="Z7" s="206" t="s">
        <v>64</v>
      </c>
      <c r="AA7" s="206" t="str">
        <f t="shared" si="1"/>
        <v>Media</v>
      </c>
      <c r="AB7" s="206" t="s">
        <v>73</v>
      </c>
      <c r="AC7" s="206" t="s">
        <v>73</v>
      </c>
      <c r="AD7" s="206" t="s">
        <v>260</v>
      </c>
      <c r="AE7" s="207" t="s">
        <v>652</v>
      </c>
      <c r="AF7" s="206" t="s">
        <v>73</v>
      </c>
      <c r="AH7" s="18">
        <f>VLOOKUP(F7,t_dato,2,FALSE)</f>
        <v>1</v>
      </c>
    </row>
    <row r="8" spans="2:34" s="18" customFormat="1" ht="402" customHeight="1">
      <c r="B8" s="207">
        <v>4</v>
      </c>
      <c r="C8" s="210" t="s">
        <v>240</v>
      </c>
      <c r="D8" s="210" t="s">
        <v>253</v>
      </c>
      <c r="E8" s="210">
        <f t="shared" si="2"/>
        <v>100</v>
      </c>
      <c r="F8" s="210" t="s">
        <v>15</v>
      </c>
      <c r="G8" s="210" t="s">
        <v>571</v>
      </c>
      <c r="H8" s="210" t="s">
        <v>613</v>
      </c>
      <c r="I8" s="209" t="s">
        <v>587</v>
      </c>
      <c r="J8" s="211" t="s">
        <v>585</v>
      </c>
      <c r="K8" s="210" t="s">
        <v>487</v>
      </c>
      <c r="L8" s="210" t="s">
        <v>253</v>
      </c>
      <c r="M8" s="210" t="s">
        <v>632</v>
      </c>
      <c r="N8" s="209" t="s">
        <v>439</v>
      </c>
      <c r="O8" s="209" t="s">
        <v>642</v>
      </c>
      <c r="P8" s="210" t="s">
        <v>241</v>
      </c>
      <c r="Q8" s="209" t="s">
        <v>647</v>
      </c>
      <c r="R8" s="209" t="s">
        <v>233</v>
      </c>
      <c r="S8" s="209" t="s">
        <v>637</v>
      </c>
      <c r="T8" s="207" t="s">
        <v>638</v>
      </c>
      <c r="U8" s="209" t="s">
        <v>639</v>
      </c>
      <c r="V8" s="209" t="s">
        <v>648</v>
      </c>
      <c r="W8" s="209" t="s">
        <v>649</v>
      </c>
      <c r="X8" s="210" t="str">
        <f t="shared" si="0"/>
        <v>Media</v>
      </c>
      <c r="Y8" s="210" t="s">
        <v>64</v>
      </c>
      <c r="Z8" s="210" t="s">
        <v>64</v>
      </c>
      <c r="AA8" s="210" t="str">
        <f t="shared" si="1"/>
        <v>Media</v>
      </c>
      <c r="AB8" s="210" t="s">
        <v>73</v>
      </c>
      <c r="AC8" s="210" t="s">
        <v>73</v>
      </c>
      <c r="AD8" s="210" t="s">
        <v>260</v>
      </c>
      <c r="AE8" s="210" t="s">
        <v>586</v>
      </c>
      <c r="AF8" s="210" t="s">
        <v>73</v>
      </c>
      <c r="AH8" s="18">
        <f>VLOOKUP(F8,t_dato,2,FALSE)</f>
        <v>1</v>
      </c>
    </row>
    <row r="9" spans="2:34" s="18" customFormat="1" ht="402" customHeight="1">
      <c r="B9" s="207">
        <v>5</v>
      </c>
      <c r="C9" s="210" t="s">
        <v>240</v>
      </c>
      <c r="D9" s="210" t="s">
        <v>253</v>
      </c>
      <c r="E9" s="210">
        <f t="shared" si="2"/>
        <v>100</v>
      </c>
      <c r="F9" s="210" t="s">
        <v>15</v>
      </c>
      <c r="G9" s="210" t="s">
        <v>629</v>
      </c>
      <c r="H9" s="210" t="s">
        <v>630</v>
      </c>
      <c r="I9" s="209" t="s">
        <v>591</v>
      </c>
      <c r="J9" s="211" t="s">
        <v>653</v>
      </c>
      <c r="K9" s="210" t="s">
        <v>487</v>
      </c>
      <c r="L9" s="210" t="s">
        <v>632</v>
      </c>
      <c r="M9" s="210" t="s">
        <v>632</v>
      </c>
      <c r="N9" s="209" t="s">
        <v>439</v>
      </c>
      <c r="O9" s="209" t="s">
        <v>642</v>
      </c>
      <c r="P9" s="210" t="s">
        <v>241</v>
      </c>
      <c r="Q9" s="209" t="s">
        <v>647</v>
      </c>
      <c r="R9" s="209" t="s">
        <v>233</v>
      </c>
      <c r="S9" s="209" t="s">
        <v>637</v>
      </c>
      <c r="T9" s="207" t="s">
        <v>638</v>
      </c>
      <c r="U9" s="209" t="s">
        <v>639</v>
      </c>
      <c r="V9" s="209" t="s">
        <v>648</v>
      </c>
      <c r="W9" s="209" t="s">
        <v>649</v>
      </c>
      <c r="X9" s="210" t="str">
        <f t="shared" si="0"/>
        <v>Media</v>
      </c>
      <c r="Y9" s="210" t="s">
        <v>64</v>
      </c>
      <c r="Z9" s="210" t="s">
        <v>64</v>
      </c>
      <c r="AA9" s="210" t="str">
        <f t="shared" si="1"/>
        <v>Media</v>
      </c>
      <c r="AB9" s="210" t="s">
        <v>72</v>
      </c>
      <c r="AC9" s="210" t="s">
        <v>73</v>
      </c>
      <c r="AD9" s="210" t="s">
        <v>260</v>
      </c>
      <c r="AE9" s="209" t="s">
        <v>608</v>
      </c>
      <c r="AF9" s="210" t="s">
        <v>73</v>
      </c>
      <c r="AH9" s="18">
        <f>VLOOKUP(F9,t_dato,2,FALSE)</f>
        <v>1</v>
      </c>
    </row>
    <row r="10" spans="2:34" ht="402" customHeight="1">
      <c r="B10" s="207">
        <v>6</v>
      </c>
      <c r="C10" s="210" t="s">
        <v>240</v>
      </c>
      <c r="D10" s="210" t="s">
        <v>253</v>
      </c>
      <c r="E10" s="210">
        <f t="shared" si="2"/>
        <v>100</v>
      </c>
      <c r="F10" s="210" t="s">
        <v>15</v>
      </c>
      <c r="G10" s="210" t="s">
        <v>629</v>
      </c>
      <c r="H10" s="210" t="s">
        <v>630</v>
      </c>
      <c r="I10" s="209" t="s">
        <v>611</v>
      </c>
      <c r="J10" s="211" t="s">
        <v>634</v>
      </c>
      <c r="K10" s="210" t="s">
        <v>487</v>
      </c>
      <c r="L10" s="210" t="s">
        <v>632</v>
      </c>
      <c r="M10" s="210" t="s">
        <v>632</v>
      </c>
      <c r="N10" s="209" t="s">
        <v>436</v>
      </c>
      <c r="O10" s="210" t="s">
        <v>643</v>
      </c>
      <c r="P10" s="210" t="s">
        <v>241</v>
      </c>
      <c r="Q10" s="209" t="s">
        <v>647</v>
      </c>
      <c r="R10" s="209" t="s">
        <v>233</v>
      </c>
      <c r="S10" s="209" t="s">
        <v>637</v>
      </c>
      <c r="T10" s="207" t="s">
        <v>638</v>
      </c>
      <c r="U10" s="209" t="s">
        <v>639</v>
      </c>
      <c r="V10" s="209" t="s">
        <v>648</v>
      </c>
      <c r="W10" s="209" t="s">
        <v>649</v>
      </c>
      <c r="X10" s="210" t="str">
        <f t="shared" si="0"/>
        <v>Media</v>
      </c>
      <c r="Y10" s="210" t="s">
        <v>64</v>
      </c>
      <c r="Z10" s="210" t="s">
        <v>64</v>
      </c>
      <c r="AA10" s="210" t="str">
        <f t="shared" si="1"/>
        <v>Media</v>
      </c>
      <c r="AB10" s="210" t="s">
        <v>73</v>
      </c>
      <c r="AC10" s="210" t="s">
        <v>73</v>
      </c>
      <c r="AD10" s="210" t="s">
        <v>260</v>
      </c>
      <c r="AE10" s="209" t="s">
        <v>644</v>
      </c>
      <c r="AF10" s="210" t="s">
        <v>73</v>
      </c>
    </row>
    <row r="11" spans="2:34" ht="402" customHeight="1">
      <c r="B11" s="207">
        <v>7</v>
      </c>
      <c r="C11" s="210" t="s">
        <v>240</v>
      </c>
      <c r="D11" s="210" t="s">
        <v>253</v>
      </c>
      <c r="E11" s="210">
        <f t="shared" si="2"/>
        <v>100</v>
      </c>
      <c r="F11" s="210" t="s">
        <v>15</v>
      </c>
      <c r="G11" s="210" t="s">
        <v>629</v>
      </c>
      <c r="H11" s="210" t="s">
        <v>631</v>
      </c>
      <c r="I11" s="209" t="s">
        <v>611</v>
      </c>
      <c r="J11" s="211" t="s">
        <v>635</v>
      </c>
      <c r="K11" s="210" t="s">
        <v>487</v>
      </c>
      <c r="L11" s="210" t="s">
        <v>632</v>
      </c>
      <c r="M11" s="210" t="s">
        <v>632</v>
      </c>
      <c r="N11" s="209" t="s">
        <v>436</v>
      </c>
      <c r="O11" s="210" t="s">
        <v>642</v>
      </c>
      <c r="P11" s="210" t="s">
        <v>241</v>
      </c>
      <c r="Q11" s="209" t="s">
        <v>647</v>
      </c>
      <c r="R11" s="209" t="s">
        <v>234</v>
      </c>
      <c r="S11" s="209" t="s">
        <v>253</v>
      </c>
      <c r="T11" s="207" t="s">
        <v>253</v>
      </c>
      <c r="U11" s="209" t="s">
        <v>253</v>
      </c>
      <c r="V11" s="209" t="s">
        <v>253</v>
      </c>
      <c r="W11" s="209" t="s">
        <v>253</v>
      </c>
      <c r="X11" s="210" t="str">
        <f t="shared" si="0"/>
        <v>Baja</v>
      </c>
      <c r="Y11" s="210" t="s">
        <v>64</v>
      </c>
      <c r="Z11" s="210" t="s">
        <v>64</v>
      </c>
      <c r="AA11" s="210" t="str">
        <f t="shared" si="1"/>
        <v>Baja</v>
      </c>
      <c r="AB11" s="210" t="s">
        <v>73</v>
      </c>
      <c r="AC11" s="210" t="s">
        <v>73</v>
      </c>
      <c r="AD11" s="210" t="s">
        <v>259</v>
      </c>
      <c r="AE11" s="209" t="s">
        <v>645</v>
      </c>
      <c r="AF11" s="210" t="s">
        <v>73</v>
      </c>
    </row>
    <row r="12" spans="2:34" s="18" customFormat="1" ht="402" customHeight="1">
      <c r="B12" s="207">
        <v>8</v>
      </c>
      <c r="C12" s="210" t="s">
        <v>240</v>
      </c>
      <c r="D12" s="210" t="s">
        <v>253</v>
      </c>
      <c r="E12" s="210">
        <f t="shared" si="2"/>
        <v>100</v>
      </c>
      <c r="F12" s="210" t="s">
        <v>15</v>
      </c>
      <c r="G12" s="209" t="s">
        <v>615</v>
      </c>
      <c r="H12" s="209" t="s">
        <v>614</v>
      </c>
      <c r="I12" s="209" t="s">
        <v>594</v>
      </c>
      <c r="J12" s="211" t="s">
        <v>610</v>
      </c>
      <c r="K12" s="210" t="s">
        <v>487</v>
      </c>
      <c r="L12" s="210" t="s">
        <v>632</v>
      </c>
      <c r="M12" s="210" t="s">
        <v>632</v>
      </c>
      <c r="N12" s="209" t="s">
        <v>439</v>
      </c>
      <c r="O12" s="209" t="s">
        <v>642</v>
      </c>
      <c r="P12" s="210" t="s">
        <v>241</v>
      </c>
      <c r="Q12" s="209" t="s">
        <v>647</v>
      </c>
      <c r="R12" s="209" t="s">
        <v>234</v>
      </c>
      <c r="S12" s="209" t="s">
        <v>253</v>
      </c>
      <c r="T12" s="207" t="s">
        <v>253</v>
      </c>
      <c r="U12" s="209" t="s">
        <v>253</v>
      </c>
      <c r="V12" s="209" t="s">
        <v>253</v>
      </c>
      <c r="W12" s="209" t="s">
        <v>253</v>
      </c>
      <c r="X12" s="210" t="str">
        <f t="shared" si="0"/>
        <v>Baja</v>
      </c>
      <c r="Y12" s="210" t="s">
        <v>64</v>
      </c>
      <c r="Z12" s="210" t="s">
        <v>64</v>
      </c>
      <c r="AA12" s="210" t="str">
        <f t="shared" si="1"/>
        <v>Baja</v>
      </c>
      <c r="AB12" s="210" t="s">
        <v>72</v>
      </c>
      <c r="AC12" s="210" t="s">
        <v>73</v>
      </c>
      <c r="AD12" s="210" t="s">
        <v>259</v>
      </c>
      <c r="AE12" s="210" t="s">
        <v>253</v>
      </c>
      <c r="AF12" s="210" t="s">
        <v>73</v>
      </c>
      <c r="AH12" s="18">
        <f>VLOOKUP(F12,t_dato,2,FALSE)</f>
        <v>1</v>
      </c>
    </row>
    <row r="13" spans="2:34" s="18" customFormat="1" ht="402" customHeight="1">
      <c r="B13" s="207">
        <v>9</v>
      </c>
      <c r="C13" s="210" t="s">
        <v>240</v>
      </c>
      <c r="D13" s="210" t="s">
        <v>253</v>
      </c>
      <c r="E13" s="210">
        <f t="shared" ref="E13:E22" si="3">VLOOKUP(D13,GD,4,FALSE)</f>
        <v>100</v>
      </c>
      <c r="F13" s="210" t="s">
        <v>15</v>
      </c>
      <c r="G13" s="209" t="s">
        <v>253</v>
      </c>
      <c r="H13" s="210" t="s">
        <v>253</v>
      </c>
      <c r="I13" s="209" t="s">
        <v>581</v>
      </c>
      <c r="J13" s="211" t="s">
        <v>580</v>
      </c>
      <c r="K13" s="210" t="s">
        <v>487</v>
      </c>
      <c r="L13" s="210" t="s">
        <v>253</v>
      </c>
      <c r="M13" s="210" t="s">
        <v>632</v>
      </c>
      <c r="N13" s="209" t="s">
        <v>439</v>
      </c>
      <c r="O13" s="209" t="s">
        <v>642</v>
      </c>
      <c r="P13" s="210" t="s">
        <v>241</v>
      </c>
      <c r="Q13" s="210" t="s">
        <v>241</v>
      </c>
      <c r="R13" s="209" t="s">
        <v>234</v>
      </c>
      <c r="S13" s="209" t="s">
        <v>253</v>
      </c>
      <c r="T13" s="207" t="s">
        <v>253</v>
      </c>
      <c r="U13" s="209" t="s">
        <v>253</v>
      </c>
      <c r="V13" s="209" t="s">
        <v>253</v>
      </c>
      <c r="W13" s="209" t="s">
        <v>253</v>
      </c>
      <c r="X13" s="210" t="str">
        <f>IF(R13="Información Publica Reservada","Alta",IF(R13="Información Publica Clasificada","Media",IF(R13="Información Publica","Baja","Baja")))</f>
        <v>Baja</v>
      </c>
      <c r="Y13" s="210" t="s">
        <v>64</v>
      </c>
      <c r="Z13" s="210" t="s">
        <v>64</v>
      </c>
      <c r="AA13" s="210" t="str">
        <f>IF((OR(AND(X13="Alta", Y13="Alta"), AND(X13="Alta", Z13="Alta"), AND(Y13 ="Alta", Z13 ="Alta"))),"Alta",IF((OR(X13="Alta", Y13 ="Alta", Z13 ="Alta",X13="Media", Y13 ="Media", Z13 ="Media")),"Media",IF(AND(X13="Baja",Y13="Baja",Z13="Baja"),"Baja"," ")))</f>
        <v>Baja</v>
      </c>
      <c r="AB13" s="210" t="s">
        <v>72</v>
      </c>
      <c r="AC13" s="210" t="s">
        <v>72</v>
      </c>
      <c r="AD13" s="210" t="s">
        <v>654</v>
      </c>
      <c r="AE13" s="209" t="s">
        <v>655</v>
      </c>
      <c r="AF13" s="210" t="s">
        <v>72</v>
      </c>
      <c r="AH13" s="18">
        <f>VLOOKUP(F13,t_dato,2,FALSE)</f>
        <v>1</v>
      </c>
    </row>
    <row r="14" spans="2:34" s="18" customFormat="1" ht="402" customHeight="1">
      <c r="B14" s="207">
        <v>10</v>
      </c>
      <c r="C14" s="210" t="s">
        <v>240</v>
      </c>
      <c r="D14" s="210" t="s">
        <v>253</v>
      </c>
      <c r="E14" s="210">
        <f t="shared" si="3"/>
        <v>100</v>
      </c>
      <c r="F14" s="210" t="s">
        <v>15</v>
      </c>
      <c r="G14" s="210" t="s">
        <v>253</v>
      </c>
      <c r="H14" s="210" t="s">
        <v>253</v>
      </c>
      <c r="I14" s="209" t="s">
        <v>588</v>
      </c>
      <c r="J14" s="211" t="s">
        <v>596</v>
      </c>
      <c r="K14" s="210" t="s">
        <v>487</v>
      </c>
      <c r="L14" s="210" t="s">
        <v>253</v>
      </c>
      <c r="M14" s="210" t="s">
        <v>632</v>
      </c>
      <c r="N14" s="209" t="s">
        <v>439</v>
      </c>
      <c r="O14" s="209" t="s">
        <v>642</v>
      </c>
      <c r="P14" s="210" t="s">
        <v>241</v>
      </c>
      <c r="Q14" s="210" t="s">
        <v>241</v>
      </c>
      <c r="R14" s="209" t="s">
        <v>234</v>
      </c>
      <c r="S14" s="209" t="s">
        <v>253</v>
      </c>
      <c r="T14" s="207" t="s">
        <v>253</v>
      </c>
      <c r="U14" s="209" t="s">
        <v>253</v>
      </c>
      <c r="V14" s="209" t="s">
        <v>253</v>
      </c>
      <c r="W14" s="209" t="s">
        <v>253</v>
      </c>
      <c r="X14" s="210" t="str">
        <f t="shared" ref="X14:X22" si="4">IF(R14="Información Publica Reservada","Alta",IF(R14="Información Publica Clasificada","Media",IF(R14="Información Publica","Baja","Baja")))</f>
        <v>Baja</v>
      </c>
      <c r="Y14" s="210" t="s">
        <v>64</v>
      </c>
      <c r="Z14" s="210" t="s">
        <v>64</v>
      </c>
      <c r="AA14" s="210" t="str">
        <f t="shared" ref="AA14:AA23" si="5">IF((OR(AND(X14="Alta", Y14="Alta"), AND(X14="Alta", Z14="Alta"), AND(Y14 ="Alta", Z14 ="Alta"))),"Alta",IF((OR(X14="Alta", Y14 ="Alta", Z14 ="Alta",X14="Media", Y14 ="Media", Z14 ="Media")),"Media",IF(AND(X14="Baja",Y14="Baja",Z14="Baja"),"Baja"," ")))</f>
        <v>Baja</v>
      </c>
      <c r="AB14" s="210" t="s">
        <v>72</v>
      </c>
      <c r="AC14" s="210" t="s">
        <v>73</v>
      </c>
      <c r="AD14" s="210" t="s">
        <v>260</v>
      </c>
      <c r="AE14" s="209" t="s">
        <v>656</v>
      </c>
      <c r="AF14" s="210" t="s">
        <v>72</v>
      </c>
      <c r="AH14" s="18">
        <f>VLOOKUP(F14,t_dato,2,FALSE)</f>
        <v>1</v>
      </c>
    </row>
    <row r="15" spans="2:34" s="18" customFormat="1" ht="402" customHeight="1">
      <c r="B15" s="207">
        <v>11</v>
      </c>
      <c r="C15" s="210" t="s">
        <v>240</v>
      </c>
      <c r="D15" s="210" t="s">
        <v>253</v>
      </c>
      <c r="E15" s="210">
        <f t="shared" si="3"/>
        <v>100</v>
      </c>
      <c r="F15" s="210" t="s">
        <v>15</v>
      </c>
      <c r="G15" s="210" t="s">
        <v>253</v>
      </c>
      <c r="H15" s="210" t="s">
        <v>253</v>
      </c>
      <c r="I15" s="209" t="s">
        <v>589</v>
      </c>
      <c r="J15" s="211" t="s">
        <v>607</v>
      </c>
      <c r="K15" s="210" t="s">
        <v>487</v>
      </c>
      <c r="L15" s="210" t="s">
        <v>253</v>
      </c>
      <c r="M15" s="210" t="s">
        <v>632</v>
      </c>
      <c r="N15" s="209" t="s">
        <v>439</v>
      </c>
      <c r="O15" s="209" t="s">
        <v>642</v>
      </c>
      <c r="P15" s="210" t="s">
        <v>241</v>
      </c>
      <c r="Q15" s="210" t="s">
        <v>241</v>
      </c>
      <c r="R15" s="209" t="s">
        <v>234</v>
      </c>
      <c r="S15" s="209" t="s">
        <v>253</v>
      </c>
      <c r="T15" s="207" t="s">
        <v>253</v>
      </c>
      <c r="U15" s="209" t="s">
        <v>253</v>
      </c>
      <c r="V15" s="209" t="s">
        <v>253</v>
      </c>
      <c r="W15" s="209" t="s">
        <v>253</v>
      </c>
      <c r="X15" s="210" t="str">
        <f t="shared" si="4"/>
        <v>Baja</v>
      </c>
      <c r="Y15" s="210" t="s">
        <v>64</v>
      </c>
      <c r="Z15" s="210" t="s">
        <v>64</v>
      </c>
      <c r="AA15" s="210" t="str">
        <f t="shared" si="5"/>
        <v>Baja</v>
      </c>
      <c r="AB15" s="210" t="s">
        <v>73</v>
      </c>
      <c r="AC15" s="210" t="s">
        <v>73</v>
      </c>
      <c r="AD15" s="210" t="s">
        <v>259</v>
      </c>
      <c r="AE15" s="209" t="s">
        <v>253</v>
      </c>
      <c r="AF15" s="210" t="s">
        <v>73</v>
      </c>
      <c r="AH15" s="18">
        <f>VLOOKUP(F15,t_dato,2,FALSE)</f>
        <v>1</v>
      </c>
    </row>
    <row r="16" spans="2:34" s="18" customFormat="1" ht="402" customHeight="1">
      <c r="B16" s="207">
        <v>12</v>
      </c>
      <c r="C16" s="210" t="s">
        <v>240</v>
      </c>
      <c r="D16" s="210" t="s">
        <v>253</v>
      </c>
      <c r="E16" s="210">
        <f t="shared" si="3"/>
        <v>100</v>
      </c>
      <c r="F16" s="210" t="s">
        <v>15</v>
      </c>
      <c r="G16" s="210" t="s">
        <v>253</v>
      </c>
      <c r="H16" s="210" t="s">
        <v>253</v>
      </c>
      <c r="I16" s="209" t="s">
        <v>590</v>
      </c>
      <c r="J16" s="211" t="s">
        <v>597</v>
      </c>
      <c r="K16" s="210" t="s">
        <v>487</v>
      </c>
      <c r="L16" s="210" t="s">
        <v>253</v>
      </c>
      <c r="M16" s="210" t="s">
        <v>632</v>
      </c>
      <c r="N16" s="209" t="s">
        <v>439</v>
      </c>
      <c r="O16" s="209" t="s">
        <v>642</v>
      </c>
      <c r="P16" s="210" t="s">
        <v>241</v>
      </c>
      <c r="Q16" s="210" t="s">
        <v>241</v>
      </c>
      <c r="R16" s="209" t="s">
        <v>234</v>
      </c>
      <c r="S16" s="209" t="s">
        <v>253</v>
      </c>
      <c r="T16" s="207" t="s">
        <v>253</v>
      </c>
      <c r="U16" s="209" t="s">
        <v>253</v>
      </c>
      <c r="V16" s="209" t="s">
        <v>253</v>
      </c>
      <c r="W16" s="209" t="s">
        <v>253</v>
      </c>
      <c r="X16" s="210" t="str">
        <f t="shared" si="4"/>
        <v>Baja</v>
      </c>
      <c r="Y16" s="210" t="s">
        <v>64</v>
      </c>
      <c r="Z16" s="210" t="s">
        <v>64</v>
      </c>
      <c r="AA16" s="210" t="str">
        <f t="shared" si="5"/>
        <v>Baja</v>
      </c>
      <c r="AB16" s="210" t="s">
        <v>73</v>
      </c>
      <c r="AC16" s="210" t="s">
        <v>73</v>
      </c>
      <c r="AD16" s="210" t="s">
        <v>260</v>
      </c>
      <c r="AE16" s="210" t="s">
        <v>253</v>
      </c>
      <c r="AF16" s="210" t="s">
        <v>73</v>
      </c>
      <c r="AH16" s="18">
        <f>VLOOKUP(F16,t_dato,2,FALSE)</f>
        <v>1</v>
      </c>
    </row>
    <row r="17" spans="2:34" s="18" customFormat="1" ht="402" customHeight="1">
      <c r="B17" s="207">
        <v>13</v>
      </c>
      <c r="C17" s="206" t="s">
        <v>240</v>
      </c>
      <c r="D17" s="206" t="s">
        <v>253</v>
      </c>
      <c r="E17" s="206">
        <f t="shared" si="3"/>
        <v>100</v>
      </c>
      <c r="F17" s="206" t="s">
        <v>15</v>
      </c>
      <c r="G17" s="206" t="s">
        <v>253</v>
      </c>
      <c r="H17" s="206" t="s">
        <v>253</v>
      </c>
      <c r="I17" s="207" t="s">
        <v>592</v>
      </c>
      <c r="J17" s="208" t="s">
        <v>598</v>
      </c>
      <c r="K17" s="206" t="s">
        <v>487</v>
      </c>
      <c r="L17" s="206" t="s">
        <v>253</v>
      </c>
      <c r="M17" s="206" t="s">
        <v>632</v>
      </c>
      <c r="N17" s="209" t="s">
        <v>439</v>
      </c>
      <c r="O17" s="209" t="s">
        <v>642</v>
      </c>
      <c r="P17" s="206" t="s">
        <v>241</v>
      </c>
      <c r="Q17" s="206" t="s">
        <v>241</v>
      </c>
      <c r="R17" s="207" t="s">
        <v>234</v>
      </c>
      <c r="S17" s="207" t="s">
        <v>253</v>
      </c>
      <c r="T17" s="207" t="s">
        <v>253</v>
      </c>
      <c r="U17" s="207" t="s">
        <v>253</v>
      </c>
      <c r="V17" s="207" t="s">
        <v>253</v>
      </c>
      <c r="W17" s="207" t="s">
        <v>253</v>
      </c>
      <c r="X17" s="206" t="str">
        <f t="shared" si="4"/>
        <v>Baja</v>
      </c>
      <c r="Y17" s="206" t="s">
        <v>64</v>
      </c>
      <c r="Z17" s="206" t="s">
        <v>64</v>
      </c>
      <c r="AA17" s="206" t="str">
        <f t="shared" si="5"/>
        <v>Baja</v>
      </c>
      <c r="AB17" s="206" t="s">
        <v>72</v>
      </c>
      <c r="AC17" s="206" t="s">
        <v>73</v>
      </c>
      <c r="AD17" s="206" t="s">
        <v>260</v>
      </c>
      <c r="AE17" s="207" t="s">
        <v>609</v>
      </c>
      <c r="AF17" s="206" t="s">
        <v>72</v>
      </c>
      <c r="AH17" s="18">
        <f>VLOOKUP(F17,t_dato,2,FALSE)</f>
        <v>1</v>
      </c>
    </row>
    <row r="18" spans="2:34" s="18" customFormat="1" ht="402" customHeight="1">
      <c r="B18" s="207">
        <v>14</v>
      </c>
      <c r="C18" s="210" t="s">
        <v>240</v>
      </c>
      <c r="D18" s="210" t="s">
        <v>253</v>
      </c>
      <c r="E18" s="210">
        <f t="shared" si="3"/>
        <v>100</v>
      </c>
      <c r="F18" s="210" t="s">
        <v>15</v>
      </c>
      <c r="G18" s="210" t="s">
        <v>253</v>
      </c>
      <c r="H18" s="210" t="s">
        <v>253</v>
      </c>
      <c r="I18" s="210" t="s">
        <v>593</v>
      </c>
      <c r="J18" s="211" t="s">
        <v>599</v>
      </c>
      <c r="K18" s="210" t="s">
        <v>487</v>
      </c>
      <c r="L18" s="210" t="s">
        <v>253</v>
      </c>
      <c r="M18" s="210" t="s">
        <v>632</v>
      </c>
      <c r="N18" s="209" t="s">
        <v>439</v>
      </c>
      <c r="O18" s="209" t="s">
        <v>642</v>
      </c>
      <c r="P18" s="210" t="s">
        <v>241</v>
      </c>
      <c r="Q18" s="210" t="s">
        <v>241</v>
      </c>
      <c r="R18" s="209" t="s">
        <v>234</v>
      </c>
      <c r="S18" s="209" t="s">
        <v>253</v>
      </c>
      <c r="T18" s="207" t="s">
        <v>253</v>
      </c>
      <c r="U18" s="209" t="s">
        <v>253</v>
      </c>
      <c r="V18" s="209" t="s">
        <v>253</v>
      </c>
      <c r="W18" s="209" t="s">
        <v>253</v>
      </c>
      <c r="X18" s="210" t="str">
        <f t="shared" si="4"/>
        <v>Baja</v>
      </c>
      <c r="Y18" s="210" t="s">
        <v>64</v>
      </c>
      <c r="Z18" s="210" t="s">
        <v>64</v>
      </c>
      <c r="AA18" s="210" t="str">
        <f t="shared" si="5"/>
        <v>Baja</v>
      </c>
      <c r="AB18" s="210" t="s">
        <v>72</v>
      </c>
      <c r="AC18" s="210" t="s">
        <v>73</v>
      </c>
      <c r="AD18" s="210" t="s">
        <v>259</v>
      </c>
      <c r="AE18" s="210" t="s">
        <v>253</v>
      </c>
      <c r="AF18" s="210" t="s">
        <v>72</v>
      </c>
      <c r="AH18" s="18">
        <f>VLOOKUP(F18,t_dato,2,FALSE)</f>
        <v>1</v>
      </c>
    </row>
    <row r="19" spans="2:34" s="18" customFormat="1" ht="402" customHeight="1">
      <c r="B19" s="207">
        <v>15</v>
      </c>
      <c r="C19" s="210" t="s">
        <v>240</v>
      </c>
      <c r="D19" s="210" t="s">
        <v>253</v>
      </c>
      <c r="E19" s="210">
        <f t="shared" si="3"/>
        <v>100</v>
      </c>
      <c r="F19" s="210" t="s">
        <v>15</v>
      </c>
      <c r="G19" s="210" t="s">
        <v>253</v>
      </c>
      <c r="H19" s="210" t="s">
        <v>253</v>
      </c>
      <c r="I19" s="209" t="s">
        <v>595</v>
      </c>
      <c r="J19" s="211" t="s">
        <v>600</v>
      </c>
      <c r="K19" s="210" t="s">
        <v>487</v>
      </c>
      <c r="L19" s="210" t="s">
        <v>253</v>
      </c>
      <c r="M19" s="210" t="s">
        <v>632</v>
      </c>
      <c r="N19" s="209" t="s">
        <v>439</v>
      </c>
      <c r="O19" s="209" t="s">
        <v>642</v>
      </c>
      <c r="P19" s="210" t="s">
        <v>241</v>
      </c>
      <c r="Q19" s="210" t="s">
        <v>241</v>
      </c>
      <c r="R19" s="209" t="s">
        <v>234</v>
      </c>
      <c r="S19" s="209" t="s">
        <v>253</v>
      </c>
      <c r="T19" s="207" t="s">
        <v>253</v>
      </c>
      <c r="U19" s="209" t="s">
        <v>253</v>
      </c>
      <c r="V19" s="209" t="s">
        <v>253</v>
      </c>
      <c r="W19" s="209" t="s">
        <v>253</v>
      </c>
      <c r="X19" s="210" t="str">
        <f t="shared" si="4"/>
        <v>Baja</v>
      </c>
      <c r="Y19" s="210" t="s">
        <v>64</v>
      </c>
      <c r="Z19" s="210" t="s">
        <v>64</v>
      </c>
      <c r="AA19" s="210" t="str">
        <f t="shared" si="5"/>
        <v>Baja</v>
      </c>
      <c r="AB19" s="210" t="s">
        <v>72</v>
      </c>
      <c r="AC19" s="210" t="s">
        <v>73</v>
      </c>
      <c r="AD19" s="210" t="s">
        <v>260</v>
      </c>
      <c r="AE19" s="210" t="s">
        <v>253</v>
      </c>
      <c r="AF19" s="210" t="s">
        <v>72</v>
      </c>
      <c r="AH19" s="18">
        <f>VLOOKUP(F19,t_dato,2,FALSE)</f>
        <v>1</v>
      </c>
    </row>
    <row r="20" spans="2:34" s="18" customFormat="1" ht="402" customHeight="1">
      <c r="B20" s="207">
        <v>16</v>
      </c>
      <c r="C20" s="210" t="s">
        <v>240</v>
      </c>
      <c r="D20" s="210" t="s">
        <v>253</v>
      </c>
      <c r="E20" s="210">
        <f t="shared" si="3"/>
        <v>100</v>
      </c>
      <c r="F20" s="210" t="s">
        <v>211</v>
      </c>
      <c r="G20" s="209" t="s">
        <v>253</v>
      </c>
      <c r="H20" s="210" t="s">
        <v>253</v>
      </c>
      <c r="I20" s="210" t="s">
        <v>602</v>
      </c>
      <c r="J20" s="211" t="s">
        <v>604</v>
      </c>
      <c r="K20" s="210" t="s">
        <v>487</v>
      </c>
      <c r="L20" s="210" t="s">
        <v>253</v>
      </c>
      <c r="M20" s="210" t="s">
        <v>632</v>
      </c>
      <c r="N20" s="209" t="s">
        <v>211</v>
      </c>
      <c r="O20" s="209" t="s">
        <v>642</v>
      </c>
      <c r="P20" s="210" t="s">
        <v>241</v>
      </c>
      <c r="Q20" s="209" t="s">
        <v>241</v>
      </c>
      <c r="R20" s="209" t="s">
        <v>232</v>
      </c>
      <c r="S20" s="209" t="s">
        <v>253</v>
      </c>
      <c r="T20" s="207" t="s">
        <v>253</v>
      </c>
      <c r="U20" s="209" t="s">
        <v>253</v>
      </c>
      <c r="V20" s="209" t="s">
        <v>253</v>
      </c>
      <c r="W20" s="209" t="s">
        <v>253</v>
      </c>
      <c r="X20" s="210" t="str">
        <f t="shared" si="4"/>
        <v>Alta</v>
      </c>
      <c r="Y20" s="210" t="s">
        <v>64</v>
      </c>
      <c r="Z20" s="210" t="s">
        <v>64</v>
      </c>
      <c r="AA20" s="210" t="str">
        <f t="shared" si="5"/>
        <v>Media</v>
      </c>
      <c r="AB20" s="210" t="s">
        <v>72</v>
      </c>
      <c r="AC20" s="210" t="s">
        <v>73</v>
      </c>
      <c r="AD20" s="210" t="s">
        <v>253</v>
      </c>
      <c r="AE20" s="210" t="s">
        <v>253</v>
      </c>
      <c r="AF20" s="210" t="s">
        <v>72</v>
      </c>
      <c r="AH20" s="18">
        <f>VLOOKUP(F20,t_dato,2,FALSE)</f>
        <v>3</v>
      </c>
    </row>
    <row r="21" spans="2:34" s="18" customFormat="1" ht="402" customHeight="1">
      <c r="B21" s="207">
        <v>17</v>
      </c>
      <c r="C21" s="206" t="s">
        <v>240</v>
      </c>
      <c r="D21" s="206" t="s">
        <v>253</v>
      </c>
      <c r="E21" s="206">
        <f t="shared" si="3"/>
        <v>100</v>
      </c>
      <c r="F21" s="207" t="s">
        <v>657</v>
      </c>
      <c r="G21" s="209" t="s">
        <v>253</v>
      </c>
      <c r="H21" s="207" t="s">
        <v>253</v>
      </c>
      <c r="I21" s="206" t="s">
        <v>603</v>
      </c>
      <c r="J21" s="208" t="s">
        <v>605</v>
      </c>
      <c r="K21" s="206" t="s">
        <v>487</v>
      </c>
      <c r="L21" s="206" t="s">
        <v>253</v>
      </c>
      <c r="M21" s="206" t="s">
        <v>632</v>
      </c>
      <c r="N21" s="207" t="s">
        <v>211</v>
      </c>
      <c r="O21" s="207" t="s">
        <v>642</v>
      </c>
      <c r="P21" s="206" t="s">
        <v>241</v>
      </c>
      <c r="Q21" s="207" t="s">
        <v>584</v>
      </c>
      <c r="R21" s="207" t="s">
        <v>234</v>
      </c>
      <c r="S21" s="207" t="s">
        <v>253</v>
      </c>
      <c r="T21" s="207" t="s">
        <v>253</v>
      </c>
      <c r="U21" s="207" t="s">
        <v>253</v>
      </c>
      <c r="V21" s="207" t="s">
        <v>253</v>
      </c>
      <c r="W21" s="207" t="s">
        <v>253</v>
      </c>
      <c r="X21" s="210" t="str">
        <f t="shared" si="4"/>
        <v>Baja</v>
      </c>
      <c r="Y21" s="210" t="s">
        <v>64</v>
      </c>
      <c r="Z21" s="210" t="s">
        <v>64</v>
      </c>
      <c r="AA21" s="210" t="str">
        <f t="shared" si="5"/>
        <v>Baja</v>
      </c>
      <c r="AB21" s="206" t="s">
        <v>72</v>
      </c>
      <c r="AC21" s="206" t="s">
        <v>73</v>
      </c>
      <c r="AD21" s="206" t="s">
        <v>259</v>
      </c>
      <c r="AE21" s="206" t="s">
        <v>253</v>
      </c>
      <c r="AF21" s="206" t="s">
        <v>72</v>
      </c>
      <c r="AH21" s="18" t="e">
        <f>VLOOKUP(F21,t_dato,2,FALSE)</f>
        <v>#N/A</v>
      </c>
    </row>
    <row r="22" spans="2:34" s="18" customFormat="1" ht="402" customHeight="1">
      <c r="B22" s="207">
        <v>18</v>
      </c>
      <c r="C22" s="210" t="s">
        <v>240</v>
      </c>
      <c r="D22" s="210" t="s">
        <v>253</v>
      </c>
      <c r="E22" s="210">
        <f t="shared" si="3"/>
        <v>100</v>
      </c>
      <c r="F22" s="210" t="s">
        <v>15</v>
      </c>
      <c r="G22" s="210" t="s">
        <v>253</v>
      </c>
      <c r="H22" s="210" t="s">
        <v>253</v>
      </c>
      <c r="I22" s="209" t="s">
        <v>611</v>
      </c>
      <c r="J22" s="211" t="s">
        <v>612</v>
      </c>
      <c r="K22" s="210" t="s">
        <v>487</v>
      </c>
      <c r="L22" s="210" t="s">
        <v>253</v>
      </c>
      <c r="M22" s="210" t="s">
        <v>632</v>
      </c>
      <c r="N22" s="209" t="s">
        <v>439</v>
      </c>
      <c r="O22" s="209" t="s">
        <v>642</v>
      </c>
      <c r="P22" s="210" t="s">
        <v>241</v>
      </c>
      <c r="Q22" s="210" t="s">
        <v>241</v>
      </c>
      <c r="R22" s="209" t="s">
        <v>234</v>
      </c>
      <c r="S22" s="209" t="s">
        <v>253</v>
      </c>
      <c r="T22" s="207" t="s">
        <v>253</v>
      </c>
      <c r="U22" s="209" t="s">
        <v>253</v>
      </c>
      <c r="V22" s="209" t="s">
        <v>253</v>
      </c>
      <c r="W22" s="209" t="s">
        <v>253</v>
      </c>
      <c r="X22" s="210" t="str">
        <f t="shared" si="4"/>
        <v>Baja</v>
      </c>
      <c r="Y22" s="210" t="s">
        <v>64</v>
      </c>
      <c r="Z22" s="210" t="s">
        <v>64</v>
      </c>
      <c r="AA22" s="210" t="str">
        <f t="shared" si="5"/>
        <v>Baja</v>
      </c>
      <c r="AB22" s="210" t="s">
        <v>72</v>
      </c>
      <c r="AC22" s="210" t="s">
        <v>73</v>
      </c>
      <c r="AD22" s="210" t="s">
        <v>259</v>
      </c>
      <c r="AE22" s="210" t="s">
        <v>253</v>
      </c>
      <c r="AF22" s="210" t="s">
        <v>72</v>
      </c>
      <c r="AH22" s="18">
        <f>VLOOKUP(F22,t_dato,2,FALSE)</f>
        <v>1</v>
      </c>
    </row>
    <row r="23" spans="2:34" ht="402" customHeight="1">
      <c r="B23" s="207">
        <v>19</v>
      </c>
      <c r="C23" s="219" t="s">
        <v>38</v>
      </c>
      <c r="D23" s="219" t="s">
        <v>658</v>
      </c>
      <c r="E23" s="219">
        <v>110</v>
      </c>
      <c r="F23" s="219" t="s">
        <v>15</v>
      </c>
      <c r="G23" s="219" t="s">
        <v>616</v>
      </c>
      <c r="H23" s="219" t="s">
        <v>628</v>
      </c>
      <c r="I23" s="219" t="s">
        <v>659</v>
      </c>
      <c r="J23" s="220" t="s">
        <v>660</v>
      </c>
      <c r="K23" s="219" t="s">
        <v>487</v>
      </c>
      <c r="L23" s="219" t="s">
        <v>632</v>
      </c>
      <c r="M23" s="219" t="s">
        <v>253</v>
      </c>
      <c r="N23" s="219" t="s">
        <v>436</v>
      </c>
      <c r="O23" s="219" t="s">
        <v>642</v>
      </c>
      <c r="P23" s="219" t="s">
        <v>37</v>
      </c>
      <c r="Q23" s="219" t="s">
        <v>30</v>
      </c>
      <c r="R23" s="219" t="s">
        <v>234</v>
      </c>
      <c r="S23" s="219" t="s">
        <v>253</v>
      </c>
      <c r="T23" s="219" t="s">
        <v>253</v>
      </c>
      <c r="U23" s="219" t="s">
        <v>639</v>
      </c>
      <c r="V23" s="219" t="s">
        <v>648</v>
      </c>
      <c r="W23" s="219" t="s">
        <v>649</v>
      </c>
      <c r="X23" s="219" t="s">
        <v>66</v>
      </c>
      <c r="Y23" s="219" t="s">
        <v>65</v>
      </c>
      <c r="Z23" s="219" t="s">
        <v>65</v>
      </c>
      <c r="AA23" s="221" t="str">
        <f t="shared" si="5"/>
        <v>Media</v>
      </c>
      <c r="AB23" s="219" t="s">
        <v>72</v>
      </c>
      <c r="AC23" s="219" t="s">
        <v>73</v>
      </c>
      <c r="AD23" s="219" t="s">
        <v>654</v>
      </c>
      <c r="AE23" s="219" t="s">
        <v>661</v>
      </c>
      <c r="AF23" s="219" t="s">
        <v>73</v>
      </c>
    </row>
    <row r="24" spans="2:34" ht="42.75">
      <c r="B24" s="207">
        <v>20</v>
      </c>
      <c r="C24" s="209" t="s">
        <v>38</v>
      </c>
      <c r="D24" s="209" t="s">
        <v>658</v>
      </c>
      <c r="E24" s="209">
        <v>110</v>
      </c>
      <c r="F24" s="209" t="s">
        <v>15</v>
      </c>
      <c r="G24" s="209" t="s">
        <v>662</v>
      </c>
      <c r="H24" s="209" t="s">
        <v>663</v>
      </c>
      <c r="I24" s="209" t="s">
        <v>664</v>
      </c>
      <c r="J24" s="211" t="s">
        <v>665</v>
      </c>
      <c r="K24" s="209" t="s">
        <v>487</v>
      </c>
      <c r="L24" s="209" t="s">
        <v>253</v>
      </c>
      <c r="M24" s="209" t="s">
        <v>632</v>
      </c>
      <c r="N24" s="209" t="s">
        <v>436</v>
      </c>
      <c r="O24" s="209" t="s">
        <v>642</v>
      </c>
      <c r="P24" s="209" t="s">
        <v>536</v>
      </c>
      <c r="Q24" s="209" t="s">
        <v>666</v>
      </c>
      <c r="R24" s="209" t="s">
        <v>234</v>
      </c>
      <c r="S24" s="209" t="s">
        <v>253</v>
      </c>
      <c r="T24" s="209" t="s">
        <v>253</v>
      </c>
      <c r="U24" s="209" t="s">
        <v>639</v>
      </c>
      <c r="V24" s="209" t="s">
        <v>648</v>
      </c>
      <c r="W24" s="209" t="s">
        <v>649</v>
      </c>
      <c r="X24" s="209" t="s">
        <v>65</v>
      </c>
      <c r="Y24" s="209" t="s">
        <v>66</v>
      </c>
      <c r="Z24" s="209" t="s">
        <v>66</v>
      </c>
      <c r="AA24" s="210" t="str">
        <f>IF((OR(AND(X24="Alta", Y24="Alta"), AND(X24="Alta", Z24="Alta"), AND(Y24 ="Alta", Z24 ="Alta"))),"Alta",IF((OR(X24="Alta", Y24 ="Alta", Z24 ="Alta",X24="Media", Y24 ="Media", Z24 ="Media")),"Media",IF(AND(X24="Baja",Y24="Baja",Z24="Baja"),"Baja"," ")))</f>
        <v>Alta</v>
      </c>
      <c r="AB24" s="209" t="s">
        <v>73</v>
      </c>
      <c r="AC24" s="209" t="s">
        <v>73</v>
      </c>
      <c r="AD24" s="209" t="s">
        <v>253</v>
      </c>
      <c r="AE24" s="209" t="s">
        <v>253</v>
      </c>
      <c r="AF24" s="209" t="s">
        <v>206</v>
      </c>
    </row>
    <row r="25" spans="2:34" ht="42.75">
      <c r="B25" s="207">
        <v>21</v>
      </c>
      <c r="C25" s="219" t="s">
        <v>38</v>
      </c>
      <c r="D25" s="219" t="s">
        <v>658</v>
      </c>
      <c r="E25" s="219">
        <v>110</v>
      </c>
      <c r="F25" s="219" t="s">
        <v>15</v>
      </c>
      <c r="G25" s="219" t="s">
        <v>662</v>
      </c>
      <c r="H25" s="219" t="s">
        <v>663</v>
      </c>
      <c r="I25" s="219" t="s">
        <v>667</v>
      </c>
      <c r="J25" s="220" t="s">
        <v>668</v>
      </c>
      <c r="K25" s="219" t="s">
        <v>487</v>
      </c>
      <c r="L25" s="219" t="s">
        <v>632</v>
      </c>
      <c r="M25" s="219" t="s">
        <v>253</v>
      </c>
      <c r="N25" s="219" t="s">
        <v>436</v>
      </c>
      <c r="O25" s="219" t="s">
        <v>642</v>
      </c>
      <c r="P25" s="219" t="s">
        <v>536</v>
      </c>
      <c r="Q25" s="219" t="s">
        <v>669</v>
      </c>
      <c r="R25" s="219" t="s">
        <v>234</v>
      </c>
      <c r="S25" s="219" t="s">
        <v>253</v>
      </c>
      <c r="T25" s="219" t="s">
        <v>253</v>
      </c>
      <c r="U25" s="219" t="s">
        <v>639</v>
      </c>
      <c r="V25" s="219" t="s">
        <v>648</v>
      </c>
      <c r="W25" s="219" t="s">
        <v>649</v>
      </c>
      <c r="X25" s="219" t="s">
        <v>65</v>
      </c>
      <c r="Y25" s="219" t="s">
        <v>65</v>
      </c>
      <c r="Z25" s="219" t="s">
        <v>66</v>
      </c>
      <c r="AA25" s="221" t="str">
        <f>IF((OR(AND(X25="Alta", Y25="Alta"), AND(X25="Alta", Z25="Alta"), AND(Y25 ="Alta", Z25 ="Alta"))),"Alta",IF((OR(X25="Alta", Y25 ="Alta", Z25 ="Alta",X25="Media", Y25 ="Media", Z25 ="Media")),"Media",IF(AND(X25="Baja",Y25="Baja",Z25="Baja"),"Baja"," ")))</f>
        <v>Media</v>
      </c>
      <c r="AB25" s="219" t="s">
        <v>73</v>
      </c>
      <c r="AC25" s="219" t="s">
        <v>73</v>
      </c>
      <c r="AD25" s="219" t="s">
        <v>253</v>
      </c>
      <c r="AE25" s="219" t="s">
        <v>253</v>
      </c>
      <c r="AF25" s="219" t="s">
        <v>253</v>
      </c>
    </row>
    <row r="26" spans="2:34" ht="42.75">
      <c r="B26" s="207">
        <v>22</v>
      </c>
      <c r="C26" s="209" t="s">
        <v>38</v>
      </c>
      <c r="D26" s="209" t="s">
        <v>658</v>
      </c>
      <c r="E26" s="209">
        <v>110</v>
      </c>
      <c r="F26" s="209" t="s">
        <v>15</v>
      </c>
      <c r="G26" s="209" t="s">
        <v>670</v>
      </c>
      <c r="H26" s="209" t="s">
        <v>671</v>
      </c>
      <c r="I26" s="209" t="s">
        <v>672</v>
      </c>
      <c r="J26" s="211" t="s">
        <v>673</v>
      </c>
      <c r="K26" s="209" t="s">
        <v>487</v>
      </c>
      <c r="L26" s="209" t="s">
        <v>632</v>
      </c>
      <c r="M26" s="209" t="s">
        <v>253</v>
      </c>
      <c r="N26" s="209" t="s">
        <v>436</v>
      </c>
      <c r="O26" s="209" t="s">
        <v>642</v>
      </c>
      <c r="P26" s="209" t="s">
        <v>536</v>
      </c>
      <c r="Q26" s="209" t="s">
        <v>30</v>
      </c>
      <c r="R26" s="209" t="s">
        <v>234</v>
      </c>
      <c r="S26" s="209" t="s">
        <v>253</v>
      </c>
      <c r="T26" s="209" t="s">
        <v>253</v>
      </c>
      <c r="U26" s="209" t="s">
        <v>639</v>
      </c>
      <c r="V26" s="209" t="s">
        <v>648</v>
      </c>
      <c r="W26" s="209" t="s">
        <v>649</v>
      </c>
      <c r="X26" s="209" t="s">
        <v>65</v>
      </c>
      <c r="Y26" s="209" t="s">
        <v>65</v>
      </c>
      <c r="Z26" s="209" t="s">
        <v>66</v>
      </c>
      <c r="AA26" s="221" t="str">
        <f t="shared" ref="AA26:AA50" si="6">IF((OR(AND(X26="Alta", Y26="Alta"), AND(X26="Alta", Z26="Alta"), AND(Y26 ="Alta", Z26 ="Alta"))),"Alta",IF((OR(X26="Alta", Y26 ="Alta", Z26 ="Alta",X26="Media", Y26 ="Media", Z26 ="Media")),"Media",IF(AND(X26="Baja",Y26="Baja",Z26="Baja"),"Baja"," ")))</f>
        <v>Media</v>
      </c>
      <c r="AB26" s="209" t="s">
        <v>72</v>
      </c>
      <c r="AC26" s="209" t="s">
        <v>73</v>
      </c>
      <c r="AD26" s="209" t="s">
        <v>261</v>
      </c>
      <c r="AE26" s="209" t="s">
        <v>253</v>
      </c>
      <c r="AF26" s="209" t="s">
        <v>253</v>
      </c>
    </row>
    <row r="27" spans="2:34" ht="42.75">
      <c r="B27" s="207">
        <v>23</v>
      </c>
      <c r="C27" s="219" t="s">
        <v>38</v>
      </c>
      <c r="D27" s="219" t="s">
        <v>658</v>
      </c>
      <c r="E27" s="219">
        <v>110</v>
      </c>
      <c r="F27" s="219" t="s">
        <v>212</v>
      </c>
      <c r="G27" s="219" t="s">
        <v>670</v>
      </c>
      <c r="H27" s="219" t="s">
        <v>671</v>
      </c>
      <c r="I27" s="219" t="s">
        <v>674</v>
      </c>
      <c r="J27" s="220" t="s">
        <v>675</v>
      </c>
      <c r="K27" s="219" t="s">
        <v>487</v>
      </c>
      <c r="L27" s="219" t="s">
        <v>632</v>
      </c>
      <c r="M27" s="219" t="s">
        <v>253</v>
      </c>
      <c r="N27" s="219" t="s">
        <v>436</v>
      </c>
      <c r="O27" s="219" t="s">
        <v>642</v>
      </c>
      <c r="P27" s="219" t="s">
        <v>37</v>
      </c>
      <c r="Q27" s="219" t="s">
        <v>676</v>
      </c>
      <c r="R27" s="219" t="s">
        <v>234</v>
      </c>
      <c r="S27" s="219" t="s">
        <v>253</v>
      </c>
      <c r="T27" s="219" t="s">
        <v>253</v>
      </c>
      <c r="U27" s="219" t="s">
        <v>639</v>
      </c>
      <c r="V27" s="219" t="s">
        <v>648</v>
      </c>
      <c r="W27" s="219" t="s">
        <v>649</v>
      </c>
      <c r="X27" s="219" t="s">
        <v>65</v>
      </c>
      <c r="Y27" s="219" t="s">
        <v>65</v>
      </c>
      <c r="Z27" s="219" t="s">
        <v>65</v>
      </c>
      <c r="AA27" s="221" t="str">
        <f t="shared" si="6"/>
        <v>Media</v>
      </c>
      <c r="AB27" s="219" t="s">
        <v>73</v>
      </c>
      <c r="AC27" s="219" t="s">
        <v>73</v>
      </c>
      <c r="AD27" s="219" t="s">
        <v>253</v>
      </c>
      <c r="AE27" s="219" t="s">
        <v>253</v>
      </c>
      <c r="AF27" s="219" t="s">
        <v>253</v>
      </c>
    </row>
    <row r="28" spans="2:34" ht="42.75">
      <c r="B28" s="207">
        <v>24</v>
      </c>
      <c r="C28" s="209" t="s">
        <v>38</v>
      </c>
      <c r="D28" s="209" t="s">
        <v>658</v>
      </c>
      <c r="E28" s="209">
        <v>110</v>
      </c>
      <c r="F28" s="209" t="s">
        <v>15</v>
      </c>
      <c r="G28" s="209" t="s">
        <v>670</v>
      </c>
      <c r="H28" s="209" t="s">
        <v>671</v>
      </c>
      <c r="I28" s="209" t="s">
        <v>677</v>
      </c>
      <c r="J28" s="211" t="s">
        <v>678</v>
      </c>
      <c r="K28" s="209" t="s">
        <v>487</v>
      </c>
      <c r="L28" s="209" t="s">
        <v>632</v>
      </c>
      <c r="M28" s="209" t="s">
        <v>253</v>
      </c>
      <c r="N28" s="209" t="s">
        <v>436</v>
      </c>
      <c r="O28" s="209" t="s">
        <v>642</v>
      </c>
      <c r="P28" s="209" t="s">
        <v>536</v>
      </c>
      <c r="Q28" s="209" t="s">
        <v>679</v>
      </c>
      <c r="R28" s="209" t="s">
        <v>234</v>
      </c>
      <c r="S28" s="209" t="s">
        <v>253</v>
      </c>
      <c r="T28" s="209" t="s">
        <v>253</v>
      </c>
      <c r="U28" s="209" t="s">
        <v>639</v>
      </c>
      <c r="V28" s="209" t="s">
        <v>648</v>
      </c>
      <c r="W28" s="209" t="s">
        <v>649</v>
      </c>
      <c r="X28" s="209" t="s">
        <v>65</v>
      </c>
      <c r="Y28" s="209" t="s">
        <v>65</v>
      </c>
      <c r="Z28" s="209" t="s">
        <v>65</v>
      </c>
      <c r="AA28" s="221" t="str">
        <f t="shared" si="6"/>
        <v>Media</v>
      </c>
      <c r="AB28" s="209" t="s">
        <v>73</v>
      </c>
      <c r="AC28" s="209" t="s">
        <v>73</v>
      </c>
      <c r="AD28" s="209" t="s">
        <v>253</v>
      </c>
      <c r="AE28" s="209" t="s">
        <v>253</v>
      </c>
      <c r="AF28" s="209" t="s">
        <v>253</v>
      </c>
    </row>
    <row r="29" spans="2:34" ht="42.75">
      <c r="B29" s="207">
        <v>25</v>
      </c>
      <c r="C29" s="219" t="s">
        <v>38</v>
      </c>
      <c r="D29" s="219" t="s">
        <v>658</v>
      </c>
      <c r="E29" s="219">
        <v>110</v>
      </c>
      <c r="F29" s="219" t="s">
        <v>15</v>
      </c>
      <c r="G29" s="219" t="s">
        <v>670</v>
      </c>
      <c r="H29" s="219" t="s">
        <v>671</v>
      </c>
      <c r="I29" s="219" t="s">
        <v>680</v>
      </c>
      <c r="J29" s="220" t="s">
        <v>681</v>
      </c>
      <c r="K29" s="219" t="s">
        <v>487</v>
      </c>
      <c r="L29" s="219" t="s">
        <v>632</v>
      </c>
      <c r="M29" s="219" t="s">
        <v>253</v>
      </c>
      <c r="N29" s="219" t="s">
        <v>436</v>
      </c>
      <c r="O29" s="219" t="s">
        <v>642</v>
      </c>
      <c r="P29" s="219" t="s">
        <v>37</v>
      </c>
      <c r="Q29" s="219" t="s">
        <v>682</v>
      </c>
      <c r="R29" s="219" t="s">
        <v>234</v>
      </c>
      <c r="S29" s="219" t="s">
        <v>253</v>
      </c>
      <c r="T29" s="219" t="s">
        <v>253</v>
      </c>
      <c r="U29" s="219" t="s">
        <v>639</v>
      </c>
      <c r="V29" s="219" t="s">
        <v>648</v>
      </c>
      <c r="W29" s="219" t="s">
        <v>649</v>
      </c>
      <c r="X29" s="219" t="s">
        <v>65</v>
      </c>
      <c r="Y29" s="219" t="s">
        <v>65</v>
      </c>
      <c r="Z29" s="219" t="s">
        <v>66</v>
      </c>
      <c r="AA29" s="222" t="str">
        <f t="shared" si="6"/>
        <v>Media</v>
      </c>
      <c r="AB29" s="219" t="s">
        <v>253</v>
      </c>
      <c r="AC29" s="219" t="s">
        <v>253</v>
      </c>
      <c r="AD29" s="219" t="s">
        <v>253</v>
      </c>
      <c r="AE29" s="219" t="s">
        <v>253</v>
      </c>
      <c r="AF29" s="219" t="s">
        <v>253</v>
      </c>
    </row>
    <row r="30" spans="2:34" ht="42.75">
      <c r="B30" s="207">
        <v>26</v>
      </c>
      <c r="C30" s="209" t="s">
        <v>38</v>
      </c>
      <c r="D30" s="209" t="s">
        <v>658</v>
      </c>
      <c r="E30" s="209">
        <v>110</v>
      </c>
      <c r="F30" s="209" t="s">
        <v>211</v>
      </c>
      <c r="G30" s="209" t="s">
        <v>670</v>
      </c>
      <c r="H30" s="209" t="s">
        <v>671</v>
      </c>
      <c r="I30" s="209" t="s">
        <v>683</v>
      </c>
      <c r="J30" s="211" t="s">
        <v>684</v>
      </c>
      <c r="K30" s="209" t="s">
        <v>487</v>
      </c>
      <c r="L30" s="209" t="s">
        <v>632</v>
      </c>
      <c r="M30" s="209" t="s">
        <v>253</v>
      </c>
      <c r="N30" s="209" t="s">
        <v>436</v>
      </c>
      <c r="O30" s="209" t="s">
        <v>642</v>
      </c>
      <c r="P30" s="209" t="s">
        <v>37</v>
      </c>
      <c r="Q30" s="209" t="s">
        <v>685</v>
      </c>
      <c r="R30" s="209" t="s">
        <v>234</v>
      </c>
      <c r="S30" s="209" t="s">
        <v>253</v>
      </c>
      <c r="T30" s="209" t="s">
        <v>253</v>
      </c>
      <c r="U30" s="209" t="s">
        <v>639</v>
      </c>
      <c r="V30" s="209" t="s">
        <v>648</v>
      </c>
      <c r="W30" s="209" t="s">
        <v>649</v>
      </c>
      <c r="X30" s="209" t="s">
        <v>65</v>
      </c>
      <c r="Y30" s="209" t="s">
        <v>65</v>
      </c>
      <c r="Z30" s="209" t="s">
        <v>66</v>
      </c>
      <c r="AA30" s="223" t="str">
        <f t="shared" si="6"/>
        <v>Media</v>
      </c>
      <c r="AB30" s="209" t="s">
        <v>253</v>
      </c>
      <c r="AC30" s="209" t="s">
        <v>253</v>
      </c>
      <c r="AD30" s="209" t="s">
        <v>253</v>
      </c>
      <c r="AE30" s="209" t="s">
        <v>253</v>
      </c>
      <c r="AF30" s="209" t="s">
        <v>253</v>
      </c>
    </row>
    <row r="31" spans="2:34" ht="42.75">
      <c r="B31" s="207">
        <v>27</v>
      </c>
      <c r="C31" s="219" t="s">
        <v>38</v>
      </c>
      <c r="D31" s="219" t="s">
        <v>658</v>
      </c>
      <c r="E31" s="219">
        <v>110</v>
      </c>
      <c r="F31" s="219" t="s">
        <v>15</v>
      </c>
      <c r="G31" s="219" t="s">
        <v>670</v>
      </c>
      <c r="H31" s="219" t="s">
        <v>671</v>
      </c>
      <c r="I31" s="219" t="s">
        <v>686</v>
      </c>
      <c r="J31" s="220" t="s">
        <v>687</v>
      </c>
      <c r="K31" s="219" t="s">
        <v>487</v>
      </c>
      <c r="L31" s="219" t="s">
        <v>632</v>
      </c>
      <c r="M31" s="219" t="s">
        <v>253</v>
      </c>
      <c r="N31" s="219" t="s">
        <v>436</v>
      </c>
      <c r="O31" s="219" t="s">
        <v>642</v>
      </c>
      <c r="P31" s="219" t="s">
        <v>37</v>
      </c>
      <c r="Q31" s="219" t="s">
        <v>688</v>
      </c>
      <c r="R31" s="219" t="s">
        <v>234</v>
      </c>
      <c r="S31" s="219" t="s">
        <v>253</v>
      </c>
      <c r="T31" s="219" t="s">
        <v>253</v>
      </c>
      <c r="U31" s="219" t="s">
        <v>639</v>
      </c>
      <c r="V31" s="219" t="s">
        <v>648</v>
      </c>
      <c r="W31" s="219" t="s">
        <v>649</v>
      </c>
      <c r="X31" s="219" t="s">
        <v>65</v>
      </c>
      <c r="Y31" s="219" t="s">
        <v>66</v>
      </c>
      <c r="Z31" s="219" t="s">
        <v>66</v>
      </c>
      <c r="AA31" s="222" t="str">
        <f t="shared" si="6"/>
        <v>Alta</v>
      </c>
      <c r="AB31" s="219" t="s">
        <v>253</v>
      </c>
      <c r="AC31" s="219" t="s">
        <v>253</v>
      </c>
      <c r="AD31" s="219" t="s">
        <v>253</v>
      </c>
      <c r="AE31" s="219" t="s">
        <v>253</v>
      </c>
      <c r="AF31" s="219" t="s">
        <v>253</v>
      </c>
    </row>
    <row r="32" spans="2:34" ht="42.75">
      <c r="B32" s="207">
        <v>28</v>
      </c>
      <c r="C32" s="209" t="s">
        <v>38</v>
      </c>
      <c r="D32" s="209" t="s">
        <v>658</v>
      </c>
      <c r="E32" s="209">
        <v>110</v>
      </c>
      <c r="F32" s="209" t="s">
        <v>15</v>
      </c>
      <c r="G32" s="209" t="s">
        <v>670</v>
      </c>
      <c r="H32" s="209" t="s">
        <v>671</v>
      </c>
      <c r="I32" s="209" t="s">
        <v>689</v>
      </c>
      <c r="J32" s="211" t="s">
        <v>690</v>
      </c>
      <c r="K32" s="209" t="s">
        <v>487</v>
      </c>
      <c r="L32" s="209" t="s">
        <v>253</v>
      </c>
      <c r="M32" s="209" t="s">
        <v>632</v>
      </c>
      <c r="N32" s="209" t="s">
        <v>436</v>
      </c>
      <c r="O32" s="209" t="s">
        <v>642</v>
      </c>
      <c r="P32" s="209" t="s">
        <v>37</v>
      </c>
      <c r="Q32" s="209" t="s">
        <v>688</v>
      </c>
      <c r="R32" s="209" t="s">
        <v>234</v>
      </c>
      <c r="S32" s="209" t="s">
        <v>253</v>
      </c>
      <c r="T32" s="209" t="s">
        <v>253</v>
      </c>
      <c r="U32" s="209" t="s">
        <v>639</v>
      </c>
      <c r="V32" s="209" t="s">
        <v>648</v>
      </c>
      <c r="W32" s="209" t="s">
        <v>649</v>
      </c>
      <c r="X32" s="209" t="s">
        <v>66</v>
      </c>
      <c r="Y32" s="209" t="s">
        <v>66</v>
      </c>
      <c r="Z32" s="209" t="s">
        <v>66</v>
      </c>
      <c r="AA32" s="223" t="str">
        <f t="shared" si="6"/>
        <v>Alta</v>
      </c>
      <c r="AB32" s="209" t="s">
        <v>253</v>
      </c>
      <c r="AC32" s="209" t="s">
        <v>253</v>
      </c>
      <c r="AD32" s="209" t="s">
        <v>253</v>
      </c>
      <c r="AE32" s="209" t="s">
        <v>253</v>
      </c>
      <c r="AF32" s="209" t="s">
        <v>253</v>
      </c>
    </row>
    <row r="33" spans="2:32" ht="71.25">
      <c r="B33" s="207">
        <v>29</v>
      </c>
      <c r="C33" s="219" t="s">
        <v>38</v>
      </c>
      <c r="D33" s="219" t="s">
        <v>658</v>
      </c>
      <c r="E33" s="219">
        <v>110</v>
      </c>
      <c r="F33" s="219" t="s">
        <v>15</v>
      </c>
      <c r="G33" s="219" t="s">
        <v>670</v>
      </c>
      <c r="H33" s="219" t="s">
        <v>671</v>
      </c>
      <c r="I33" s="219" t="s">
        <v>691</v>
      </c>
      <c r="J33" s="220" t="s">
        <v>692</v>
      </c>
      <c r="K33" s="219" t="s">
        <v>487</v>
      </c>
      <c r="L33" s="219" t="s">
        <v>632</v>
      </c>
      <c r="M33" s="219" t="s">
        <v>253</v>
      </c>
      <c r="N33" s="219" t="s">
        <v>436</v>
      </c>
      <c r="O33" s="219" t="s">
        <v>642</v>
      </c>
      <c r="P33" s="219" t="s">
        <v>37</v>
      </c>
      <c r="Q33" s="219" t="s">
        <v>37</v>
      </c>
      <c r="R33" s="219" t="s">
        <v>233</v>
      </c>
      <c r="S33" s="219" t="s">
        <v>693</v>
      </c>
      <c r="T33" s="219" t="s">
        <v>694</v>
      </c>
      <c r="U33" s="219" t="s">
        <v>639</v>
      </c>
      <c r="V33" s="219" t="s">
        <v>648</v>
      </c>
      <c r="W33" s="219" t="s">
        <v>649</v>
      </c>
      <c r="X33" s="219" t="s">
        <v>66</v>
      </c>
      <c r="Y33" s="219" t="s">
        <v>66</v>
      </c>
      <c r="Z33" s="219" t="s">
        <v>66</v>
      </c>
      <c r="AA33" s="223" t="str">
        <f t="shared" si="6"/>
        <v>Alta</v>
      </c>
      <c r="AB33" s="219" t="s">
        <v>253</v>
      </c>
      <c r="AC33" s="219" t="s">
        <v>253</v>
      </c>
      <c r="AD33" s="219" t="s">
        <v>253</v>
      </c>
      <c r="AE33" s="219" t="s">
        <v>253</v>
      </c>
      <c r="AF33" s="219" t="s">
        <v>253</v>
      </c>
    </row>
    <row r="34" spans="2:32" ht="71.25">
      <c r="B34" s="207">
        <v>30</v>
      </c>
      <c r="C34" s="209" t="s">
        <v>38</v>
      </c>
      <c r="D34" s="209" t="s">
        <v>658</v>
      </c>
      <c r="E34" s="209">
        <v>110</v>
      </c>
      <c r="F34" s="209" t="s">
        <v>15</v>
      </c>
      <c r="G34" s="209" t="s">
        <v>670</v>
      </c>
      <c r="H34" s="209" t="s">
        <v>671</v>
      </c>
      <c r="I34" s="209" t="s">
        <v>695</v>
      </c>
      <c r="J34" s="211" t="s">
        <v>696</v>
      </c>
      <c r="K34" s="209" t="s">
        <v>487</v>
      </c>
      <c r="L34" s="209" t="s">
        <v>632</v>
      </c>
      <c r="M34" s="209" t="s">
        <v>253</v>
      </c>
      <c r="N34" s="209" t="s">
        <v>439</v>
      </c>
      <c r="O34" s="209" t="s">
        <v>642</v>
      </c>
      <c r="P34" s="209" t="s">
        <v>37</v>
      </c>
      <c r="Q34" s="209" t="s">
        <v>697</v>
      </c>
      <c r="R34" s="209" t="s">
        <v>232</v>
      </c>
      <c r="S34" s="209" t="s">
        <v>698</v>
      </c>
      <c r="T34" s="209" t="s">
        <v>699</v>
      </c>
      <c r="U34" s="209" t="s">
        <v>639</v>
      </c>
      <c r="V34" s="209" t="s">
        <v>648</v>
      </c>
      <c r="W34" s="209" t="s">
        <v>649</v>
      </c>
      <c r="X34" s="209" t="s">
        <v>65</v>
      </c>
      <c r="Y34" s="209" t="s">
        <v>66</v>
      </c>
      <c r="Z34" s="209" t="s">
        <v>66</v>
      </c>
      <c r="AA34" s="223" t="str">
        <f t="shared" si="6"/>
        <v>Alta</v>
      </c>
      <c r="AB34" s="209" t="s">
        <v>73</v>
      </c>
      <c r="AC34" s="209" t="s">
        <v>73</v>
      </c>
      <c r="AD34" s="209" t="s">
        <v>261</v>
      </c>
      <c r="AE34" s="209" t="s">
        <v>253</v>
      </c>
      <c r="AF34" s="209" t="s">
        <v>253</v>
      </c>
    </row>
    <row r="35" spans="2:32" ht="28.5">
      <c r="B35" s="207">
        <v>31</v>
      </c>
      <c r="C35" s="219" t="s">
        <v>38</v>
      </c>
      <c r="D35" s="219" t="s">
        <v>658</v>
      </c>
      <c r="E35" s="219">
        <v>110</v>
      </c>
      <c r="F35" s="219" t="s">
        <v>15</v>
      </c>
      <c r="G35" s="219" t="s">
        <v>670</v>
      </c>
      <c r="H35" s="219" t="s">
        <v>671</v>
      </c>
      <c r="I35" s="219" t="s">
        <v>700</v>
      </c>
      <c r="J35" s="220" t="s">
        <v>701</v>
      </c>
      <c r="K35" s="219" t="s">
        <v>487</v>
      </c>
      <c r="L35" s="219" t="s">
        <v>253</v>
      </c>
      <c r="M35" s="219" t="s">
        <v>632</v>
      </c>
      <c r="N35" s="219" t="s">
        <v>439</v>
      </c>
      <c r="O35" s="219" t="s">
        <v>642</v>
      </c>
      <c r="P35" s="219" t="s">
        <v>37</v>
      </c>
      <c r="Q35" s="219" t="s">
        <v>37</v>
      </c>
      <c r="R35" s="219" t="s">
        <v>234</v>
      </c>
      <c r="S35" s="219" t="s">
        <v>253</v>
      </c>
      <c r="T35" s="219" t="s">
        <v>253</v>
      </c>
      <c r="U35" s="219" t="s">
        <v>253</v>
      </c>
      <c r="V35" s="219" t="s">
        <v>648</v>
      </c>
      <c r="W35" s="219" t="s">
        <v>649</v>
      </c>
      <c r="X35" s="219" t="s">
        <v>65</v>
      </c>
      <c r="Y35" s="219" t="s">
        <v>65</v>
      </c>
      <c r="Z35" s="219" t="s">
        <v>65</v>
      </c>
      <c r="AA35" s="222" t="str">
        <f t="shared" si="6"/>
        <v>Media</v>
      </c>
      <c r="AB35" s="219" t="s">
        <v>73</v>
      </c>
      <c r="AC35" s="219" t="s">
        <v>73</v>
      </c>
      <c r="AD35" s="219" t="s">
        <v>253</v>
      </c>
      <c r="AE35" s="219" t="s">
        <v>253</v>
      </c>
      <c r="AF35" s="219" t="s">
        <v>253</v>
      </c>
    </row>
    <row r="36" spans="2:32" ht="28.5">
      <c r="B36" s="207">
        <v>32</v>
      </c>
      <c r="C36" s="209" t="s">
        <v>38</v>
      </c>
      <c r="D36" s="209" t="s">
        <v>658</v>
      </c>
      <c r="E36" s="209">
        <v>110</v>
      </c>
      <c r="F36" s="209" t="s">
        <v>15</v>
      </c>
      <c r="G36" s="209" t="s">
        <v>670</v>
      </c>
      <c r="H36" s="209" t="s">
        <v>671</v>
      </c>
      <c r="I36" s="209" t="s">
        <v>702</v>
      </c>
      <c r="J36" s="211" t="s">
        <v>703</v>
      </c>
      <c r="K36" s="209" t="s">
        <v>487</v>
      </c>
      <c r="L36" s="209" t="s">
        <v>253</v>
      </c>
      <c r="M36" s="209" t="s">
        <v>632</v>
      </c>
      <c r="N36" s="209" t="s">
        <v>436</v>
      </c>
      <c r="O36" s="209" t="s">
        <v>642</v>
      </c>
      <c r="P36" s="209" t="s">
        <v>536</v>
      </c>
      <c r="Q36" s="209" t="s">
        <v>704</v>
      </c>
      <c r="R36" s="209" t="s">
        <v>234</v>
      </c>
      <c r="S36" s="209" t="s">
        <v>253</v>
      </c>
      <c r="T36" s="209" t="s">
        <v>253</v>
      </c>
      <c r="U36" s="209" t="s">
        <v>253</v>
      </c>
      <c r="V36" s="209" t="s">
        <v>648</v>
      </c>
      <c r="W36" s="209" t="s">
        <v>649</v>
      </c>
      <c r="X36" s="209" t="s">
        <v>64</v>
      </c>
      <c r="Y36" s="209" t="s">
        <v>66</v>
      </c>
      <c r="Z36" s="209" t="s">
        <v>66</v>
      </c>
      <c r="AA36" s="223" t="str">
        <f t="shared" si="6"/>
        <v>Alta</v>
      </c>
      <c r="AB36" s="209" t="s">
        <v>73</v>
      </c>
      <c r="AC36" s="209" t="s">
        <v>73</v>
      </c>
      <c r="AD36" s="209" t="s">
        <v>253</v>
      </c>
      <c r="AE36" s="209" t="s">
        <v>253</v>
      </c>
      <c r="AF36" s="209" t="s">
        <v>253</v>
      </c>
    </row>
    <row r="37" spans="2:32" ht="28.5">
      <c r="B37" s="207">
        <v>33</v>
      </c>
      <c r="C37" s="219" t="s">
        <v>38</v>
      </c>
      <c r="D37" s="219" t="s">
        <v>658</v>
      </c>
      <c r="E37" s="219">
        <v>110</v>
      </c>
      <c r="F37" s="219" t="s">
        <v>15</v>
      </c>
      <c r="G37" s="219" t="s">
        <v>670</v>
      </c>
      <c r="H37" s="219" t="s">
        <v>671</v>
      </c>
      <c r="I37" s="219" t="s">
        <v>705</v>
      </c>
      <c r="J37" s="220" t="s">
        <v>706</v>
      </c>
      <c r="K37" s="219" t="s">
        <v>487</v>
      </c>
      <c r="L37" s="219" t="s">
        <v>253</v>
      </c>
      <c r="M37" s="219" t="s">
        <v>632</v>
      </c>
      <c r="N37" s="219" t="s">
        <v>436</v>
      </c>
      <c r="O37" s="219" t="s">
        <v>642</v>
      </c>
      <c r="P37" s="219" t="s">
        <v>536</v>
      </c>
      <c r="Q37" s="219" t="s">
        <v>704</v>
      </c>
      <c r="R37" s="219" t="s">
        <v>234</v>
      </c>
      <c r="S37" s="219" t="s">
        <v>253</v>
      </c>
      <c r="T37" s="219" t="s">
        <v>253</v>
      </c>
      <c r="U37" s="219" t="s">
        <v>253</v>
      </c>
      <c r="V37" s="219" t="s">
        <v>648</v>
      </c>
      <c r="W37" s="219" t="s">
        <v>649</v>
      </c>
      <c r="X37" s="219" t="s">
        <v>64</v>
      </c>
      <c r="Y37" s="219" t="s">
        <v>66</v>
      </c>
      <c r="Z37" s="219" t="s">
        <v>66</v>
      </c>
      <c r="AA37" s="222" t="str">
        <f t="shared" si="6"/>
        <v>Alta</v>
      </c>
      <c r="AB37" s="219" t="s">
        <v>73</v>
      </c>
      <c r="AC37" s="219" t="s">
        <v>73</v>
      </c>
      <c r="AD37" s="219" t="s">
        <v>253</v>
      </c>
      <c r="AE37" s="219" t="s">
        <v>253</v>
      </c>
      <c r="AF37" s="219" t="s">
        <v>253</v>
      </c>
    </row>
    <row r="38" spans="2:32" ht="28.5">
      <c r="B38" s="207">
        <v>34</v>
      </c>
      <c r="C38" s="209" t="s">
        <v>38</v>
      </c>
      <c r="D38" s="209" t="s">
        <v>658</v>
      </c>
      <c r="E38" s="209">
        <v>110</v>
      </c>
      <c r="F38" s="209" t="s">
        <v>15</v>
      </c>
      <c r="G38" s="209" t="s">
        <v>670</v>
      </c>
      <c r="H38" s="209" t="s">
        <v>671</v>
      </c>
      <c r="I38" s="209" t="s">
        <v>707</v>
      </c>
      <c r="J38" s="211" t="s">
        <v>708</v>
      </c>
      <c r="K38" s="209" t="s">
        <v>487</v>
      </c>
      <c r="L38" s="209" t="s">
        <v>253</v>
      </c>
      <c r="M38" s="209" t="s">
        <v>632</v>
      </c>
      <c r="N38" s="209" t="s">
        <v>439</v>
      </c>
      <c r="O38" s="209" t="s">
        <v>642</v>
      </c>
      <c r="P38" s="209" t="s">
        <v>536</v>
      </c>
      <c r="Q38" s="209" t="s">
        <v>704</v>
      </c>
      <c r="R38" s="209" t="s">
        <v>234</v>
      </c>
      <c r="S38" s="209" t="s">
        <v>253</v>
      </c>
      <c r="T38" s="209" t="s">
        <v>253</v>
      </c>
      <c r="U38" s="209" t="s">
        <v>253</v>
      </c>
      <c r="V38" s="209" t="s">
        <v>648</v>
      </c>
      <c r="W38" s="209" t="s">
        <v>649</v>
      </c>
      <c r="X38" s="209" t="s">
        <v>64</v>
      </c>
      <c r="Y38" s="209" t="s">
        <v>66</v>
      </c>
      <c r="Z38" s="209" t="s">
        <v>66</v>
      </c>
      <c r="AA38" s="223" t="str">
        <f t="shared" si="6"/>
        <v>Alta</v>
      </c>
      <c r="AB38" s="209" t="s">
        <v>73</v>
      </c>
      <c r="AC38" s="209" t="s">
        <v>73</v>
      </c>
      <c r="AD38" s="209" t="s">
        <v>253</v>
      </c>
      <c r="AE38" s="209" t="s">
        <v>253</v>
      </c>
      <c r="AF38" s="209" t="s">
        <v>253</v>
      </c>
    </row>
    <row r="39" spans="2:32" ht="71.25">
      <c r="B39" s="207">
        <v>35</v>
      </c>
      <c r="C39" s="219" t="s">
        <v>38</v>
      </c>
      <c r="D39" s="219" t="s">
        <v>658</v>
      </c>
      <c r="E39" s="219">
        <v>110</v>
      </c>
      <c r="F39" s="219" t="s">
        <v>15</v>
      </c>
      <c r="G39" s="219" t="s">
        <v>670</v>
      </c>
      <c r="H39" s="219" t="s">
        <v>671</v>
      </c>
      <c r="I39" s="219" t="s">
        <v>709</v>
      </c>
      <c r="J39" s="220" t="s">
        <v>710</v>
      </c>
      <c r="K39" s="219" t="s">
        <v>487</v>
      </c>
      <c r="L39" s="219" t="s">
        <v>253</v>
      </c>
      <c r="M39" s="219" t="s">
        <v>632</v>
      </c>
      <c r="N39" s="219" t="s">
        <v>711</v>
      </c>
      <c r="O39" s="219" t="s">
        <v>642</v>
      </c>
      <c r="P39" s="219" t="s">
        <v>37</v>
      </c>
      <c r="Q39" s="219" t="s">
        <v>37</v>
      </c>
      <c r="R39" s="219" t="s">
        <v>234</v>
      </c>
      <c r="S39" s="219" t="s">
        <v>253</v>
      </c>
      <c r="T39" s="219" t="s">
        <v>253</v>
      </c>
      <c r="U39" s="219" t="s">
        <v>253</v>
      </c>
      <c r="V39" s="219" t="s">
        <v>648</v>
      </c>
      <c r="W39" s="219" t="s">
        <v>649</v>
      </c>
      <c r="X39" s="219" t="s">
        <v>65</v>
      </c>
      <c r="Y39" s="219" t="s">
        <v>66</v>
      </c>
      <c r="Z39" s="219" t="s">
        <v>66</v>
      </c>
      <c r="AA39" s="222" t="str">
        <f t="shared" si="6"/>
        <v>Alta</v>
      </c>
      <c r="AB39" s="219" t="s">
        <v>73</v>
      </c>
      <c r="AC39" s="219" t="s">
        <v>73</v>
      </c>
      <c r="AD39" s="219" t="s">
        <v>253</v>
      </c>
      <c r="AE39" s="219" t="s">
        <v>253</v>
      </c>
      <c r="AF39" s="219" t="s">
        <v>253</v>
      </c>
    </row>
    <row r="40" spans="2:32" ht="28.5">
      <c r="B40" s="207">
        <v>36</v>
      </c>
      <c r="C40" s="209" t="s">
        <v>38</v>
      </c>
      <c r="D40" s="209" t="s">
        <v>658</v>
      </c>
      <c r="E40" s="209">
        <v>110</v>
      </c>
      <c r="F40" s="209" t="s">
        <v>15</v>
      </c>
      <c r="G40" s="209" t="s">
        <v>670</v>
      </c>
      <c r="H40" s="209" t="s">
        <v>671</v>
      </c>
      <c r="I40" s="209" t="s">
        <v>712</v>
      </c>
      <c r="J40" s="211" t="s">
        <v>713</v>
      </c>
      <c r="K40" s="209" t="s">
        <v>487</v>
      </c>
      <c r="L40" s="209" t="s">
        <v>253</v>
      </c>
      <c r="M40" s="209" t="s">
        <v>632</v>
      </c>
      <c r="N40" s="209" t="s">
        <v>442</v>
      </c>
      <c r="O40" s="209" t="s">
        <v>642</v>
      </c>
      <c r="P40" s="209" t="s">
        <v>37</v>
      </c>
      <c r="Q40" s="209" t="s">
        <v>37</v>
      </c>
      <c r="R40" s="209" t="s">
        <v>234</v>
      </c>
      <c r="S40" s="209" t="s">
        <v>253</v>
      </c>
      <c r="T40" s="209" t="s">
        <v>253</v>
      </c>
      <c r="U40" s="209" t="s">
        <v>253</v>
      </c>
      <c r="V40" s="209" t="s">
        <v>648</v>
      </c>
      <c r="W40" s="209" t="s">
        <v>649</v>
      </c>
      <c r="X40" s="209" t="s">
        <v>65</v>
      </c>
      <c r="Y40" s="209" t="s">
        <v>66</v>
      </c>
      <c r="Z40" s="209" t="s">
        <v>66</v>
      </c>
      <c r="AA40" s="223" t="str">
        <f t="shared" si="6"/>
        <v>Alta</v>
      </c>
      <c r="AB40" s="209" t="s">
        <v>73</v>
      </c>
      <c r="AC40" s="209" t="s">
        <v>73</v>
      </c>
      <c r="AD40" s="209" t="s">
        <v>253</v>
      </c>
      <c r="AE40" s="209" t="s">
        <v>253</v>
      </c>
      <c r="AF40" s="209" t="s">
        <v>253</v>
      </c>
    </row>
    <row r="41" spans="2:32" ht="28.5">
      <c r="B41" s="207">
        <v>37</v>
      </c>
      <c r="C41" s="219" t="s">
        <v>38</v>
      </c>
      <c r="D41" s="219" t="s">
        <v>658</v>
      </c>
      <c r="E41" s="219">
        <v>110</v>
      </c>
      <c r="F41" s="219" t="s">
        <v>15</v>
      </c>
      <c r="G41" s="219" t="s">
        <v>670</v>
      </c>
      <c r="H41" s="219" t="s">
        <v>671</v>
      </c>
      <c r="I41" s="219" t="s">
        <v>714</v>
      </c>
      <c r="J41" s="220" t="s">
        <v>715</v>
      </c>
      <c r="K41" s="219" t="s">
        <v>487</v>
      </c>
      <c r="L41" s="219" t="s">
        <v>253</v>
      </c>
      <c r="M41" s="219" t="s">
        <v>632</v>
      </c>
      <c r="N41" s="219" t="s">
        <v>711</v>
      </c>
      <c r="O41" s="219" t="s">
        <v>642</v>
      </c>
      <c r="P41" s="219" t="s">
        <v>37</v>
      </c>
      <c r="Q41" s="219" t="s">
        <v>37</v>
      </c>
      <c r="R41" s="219" t="s">
        <v>234</v>
      </c>
      <c r="S41" s="219" t="s">
        <v>253</v>
      </c>
      <c r="T41" s="219" t="s">
        <v>253</v>
      </c>
      <c r="U41" s="219" t="s">
        <v>253</v>
      </c>
      <c r="V41" s="219" t="s">
        <v>648</v>
      </c>
      <c r="W41" s="219" t="s">
        <v>649</v>
      </c>
      <c r="X41" s="219" t="s">
        <v>65</v>
      </c>
      <c r="Y41" s="219" t="s">
        <v>66</v>
      </c>
      <c r="Z41" s="219" t="s">
        <v>66</v>
      </c>
      <c r="AA41" s="222" t="str">
        <f t="shared" si="6"/>
        <v>Alta</v>
      </c>
      <c r="AB41" s="219" t="s">
        <v>73</v>
      </c>
      <c r="AC41" s="219" t="s">
        <v>73</v>
      </c>
      <c r="AD41" s="219" t="s">
        <v>253</v>
      </c>
      <c r="AE41" s="219" t="s">
        <v>253</v>
      </c>
      <c r="AF41" s="219" t="s">
        <v>253</v>
      </c>
    </row>
    <row r="42" spans="2:32" ht="28.5">
      <c r="B42" s="207">
        <v>38</v>
      </c>
      <c r="C42" s="209" t="s">
        <v>38</v>
      </c>
      <c r="D42" s="209" t="s">
        <v>658</v>
      </c>
      <c r="E42" s="209">
        <v>110</v>
      </c>
      <c r="F42" s="209" t="s">
        <v>15</v>
      </c>
      <c r="G42" s="209" t="s">
        <v>670</v>
      </c>
      <c r="H42" s="209" t="s">
        <v>671</v>
      </c>
      <c r="I42" s="209" t="s">
        <v>716</v>
      </c>
      <c r="J42" s="211" t="s">
        <v>713</v>
      </c>
      <c r="K42" s="209" t="s">
        <v>487</v>
      </c>
      <c r="L42" s="209" t="s">
        <v>253</v>
      </c>
      <c r="M42" s="209" t="s">
        <v>632</v>
      </c>
      <c r="N42" s="209" t="s">
        <v>442</v>
      </c>
      <c r="O42" s="209" t="s">
        <v>642</v>
      </c>
      <c r="P42" s="209" t="s">
        <v>37</v>
      </c>
      <c r="Q42" s="209" t="s">
        <v>37</v>
      </c>
      <c r="R42" s="209" t="s">
        <v>234</v>
      </c>
      <c r="S42" s="209" t="s">
        <v>253</v>
      </c>
      <c r="T42" s="209" t="s">
        <v>253</v>
      </c>
      <c r="U42" s="209" t="s">
        <v>253</v>
      </c>
      <c r="V42" s="209" t="s">
        <v>648</v>
      </c>
      <c r="W42" s="209" t="s">
        <v>649</v>
      </c>
      <c r="X42" s="209" t="s">
        <v>65</v>
      </c>
      <c r="Y42" s="209" t="s">
        <v>66</v>
      </c>
      <c r="Z42" s="209" t="s">
        <v>66</v>
      </c>
      <c r="AA42" s="223" t="str">
        <f t="shared" si="6"/>
        <v>Alta</v>
      </c>
      <c r="AB42" s="209" t="s">
        <v>73</v>
      </c>
      <c r="AC42" s="209" t="s">
        <v>73</v>
      </c>
      <c r="AD42" s="209" t="s">
        <v>253</v>
      </c>
      <c r="AE42" s="209" t="s">
        <v>253</v>
      </c>
      <c r="AF42" s="209" t="s">
        <v>253</v>
      </c>
    </row>
    <row r="43" spans="2:32" ht="213.75">
      <c r="B43" s="207">
        <v>39</v>
      </c>
      <c r="C43" s="219" t="s">
        <v>38</v>
      </c>
      <c r="D43" s="219" t="s">
        <v>658</v>
      </c>
      <c r="E43" s="219">
        <v>110</v>
      </c>
      <c r="F43" s="219" t="s">
        <v>15</v>
      </c>
      <c r="G43" s="219" t="s">
        <v>670</v>
      </c>
      <c r="H43" s="219" t="s">
        <v>671</v>
      </c>
      <c r="I43" s="219" t="s">
        <v>717</v>
      </c>
      <c r="J43" s="220" t="s">
        <v>718</v>
      </c>
      <c r="K43" s="219" t="s">
        <v>487</v>
      </c>
      <c r="L43" s="219" t="s">
        <v>632</v>
      </c>
      <c r="M43" s="219" t="s">
        <v>253</v>
      </c>
      <c r="N43" s="219" t="s">
        <v>436</v>
      </c>
      <c r="O43" s="219" t="s">
        <v>642</v>
      </c>
      <c r="P43" s="219" t="s">
        <v>37</v>
      </c>
      <c r="Q43" s="219" t="s">
        <v>37</v>
      </c>
      <c r="R43" s="219" t="s">
        <v>232</v>
      </c>
      <c r="S43" s="219" t="s">
        <v>698</v>
      </c>
      <c r="T43" s="219" t="s">
        <v>719</v>
      </c>
      <c r="U43" s="219" t="s">
        <v>253</v>
      </c>
      <c r="V43" s="219" t="s">
        <v>648</v>
      </c>
      <c r="W43" s="219" t="s">
        <v>649</v>
      </c>
      <c r="X43" s="219" t="s">
        <v>66</v>
      </c>
      <c r="Y43" s="219" t="s">
        <v>66</v>
      </c>
      <c r="Z43" s="219" t="s">
        <v>65</v>
      </c>
      <c r="AA43" s="222" t="str">
        <f t="shared" si="6"/>
        <v>Alta</v>
      </c>
      <c r="AB43" s="219" t="s">
        <v>72</v>
      </c>
      <c r="AC43" s="219" t="s">
        <v>72</v>
      </c>
      <c r="AD43" s="219" t="s">
        <v>654</v>
      </c>
      <c r="AE43" s="219" t="s">
        <v>720</v>
      </c>
      <c r="AF43" s="219" t="s">
        <v>72</v>
      </c>
    </row>
    <row r="44" spans="2:32" ht="156.75">
      <c r="B44" s="207">
        <v>40</v>
      </c>
      <c r="C44" s="207" t="s">
        <v>57</v>
      </c>
      <c r="D44" s="207" t="s">
        <v>33</v>
      </c>
      <c r="E44" s="207">
        <f t="shared" ref="E44:E47" si="7">VLOOKUP(D44,GD,4,FALSE)</f>
        <v>120</v>
      </c>
      <c r="F44" s="207" t="s">
        <v>15</v>
      </c>
      <c r="G44" s="207" t="s">
        <v>616</v>
      </c>
      <c r="H44" s="207" t="s">
        <v>721</v>
      </c>
      <c r="I44" s="209" t="s">
        <v>722</v>
      </c>
      <c r="J44" s="211" t="s">
        <v>723</v>
      </c>
      <c r="K44" s="207" t="s">
        <v>487</v>
      </c>
      <c r="L44" s="207" t="s">
        <v>253</v>
      </c>
      <c r="M44" s="207" t="s">
        <v>632</v>
      </c>
      <c r="N44" s="207" t="s">
        <v>436</v>
      </c>
      <c r="O44" s="207" t="s">
        <v>642</v>
      </c>
      <c r="P44" s="207" t="s">
        <v>724</v>
      </c>
      <c r="Q44" s="207" t="s">
        <v>724</v>
      </c>
      <c r="R44" s="207" t="s">
        <v>234</v>
      </c>
      <c r="S44" s="207" t="s">
        <v>253</v>
      </c>
      <c r="T44" s="207" t="s">
        <v>253</v>
      </c>
      <c r="U44" s="207" t="s">
        <v>253</v>
      </c>
      <c r="V44" s="207" t="s">
        <v>253</v>
      </c>
      <c r="W44" s="207" t="s">
        <v>253</v>
      </c>
      <c r="X44" s="207" t="str">
        <f t="shared" ref="X44:X50" si="8">IF(R44="Información Publica Reservada","Alta",IF(R44="Información Publica Clasificada","Media",IF(R44="Información Publica","Baja","Baja")))</f>
        <v>Baja</v>
      </c>
      <c r="Y44" s="207" t="s">
        <v>64</v>
      </c>
      <c r="Z44" s="207" t="s">
        <v>64</v>
      </c>
      <c r="AA44" s="207" t="str">
        <f t="shared" si="6"/>
        <v>Baja</v>
      </c>
      <c r="AB44" s="207" t="s">
        <v>73</v>
      </c>
      <c r="AC44" s="207" t="s">
        <v>73</v>
      </c>
      <c r="AD44" s="207" t="s">
        <v>253</v>
      </c>
      <c r="AE44" s="207" t="s">
        <v>253</v>
      </c>
      <c r="AF44" s="207" t="s">
        <v>73</v>
      </c>
    </row>
    <row r="45" spans="2:32" ht="142.5">
      <c r="B45" s="207">
        <v>41</v>
      </c>
      <c r="C45" s="209" t="s">
        <v>57</v>
      </c>
      <c r="D45" s="209" t="s">
        <v>33</v>
      </c>
      <c r="E45" s="209">
        <f t="shared" si="7"/>
        <v>120</v>
      </c>
      <c r="F45" s="209" t="s">
        <v>15</v>
      </c>
      <c r="G45" s="209" t="s">
        <v>725</v>
      </c>
      <c r="H45" s="209" t="s">
        <v>726</v>
      </c>
      <c r="I45" s="209" t="s">
        <v>727</v>
      </c>
      <c r="J45" s="211" t="s">
        <v>728</v>
      </c>
      <c r="K45" s="209" t="s">
        <v>487</v>
      </c>
      <c r="L45" s="209" t="s">
        <v>253</v>
      </c>
      <c r="M45" s="209" t="s">
        <v>632</v>
      </c>
      <c r="N45" s="209" t="s">
        <v>436</v>
      </c>
      <c r="O45" s="209" t="s">
        <v>642</v>
      </c>
      <c r="P45" s="209" t="s">
        <v>724</v>
      </c>
      <c r="Q45" s="211" t="s">
        <v>724</v>
      </c>
      <c r="R45" s="209" t="s">
        <v>234</v>
      </c>
      <c r="S45" s="209" t="s">
        <v>253</v>
      </c>
      <c r="T45" s="209" t="s">
        <v>253</v>
      </c>
      <c r="U45" s="209" t="s">
        <v>253</v>
      </c>
      <c r="V45" s="209" t="s">
        <v>253</v>
      </c>
      <c r="W45" s="209" t="s">
        <v>253</v>
      </c>
      <c r="X45" s="209" t="str">
        <f t="shared" si="8"/>
        <v>Baja</v>
      </c>
      <c r="Y45" s="209" t="s">
        <v>64</v>
      </c>
      <c r="Z45" s="209" t="s">
        <v>64</v>
      </c>
      <c r="AA45" s="209" t="str">
        <f t="shared" si="6"/>
        <v>Baja</v>
      </c>
      <c r="AB45" s="209" t="s">
        <v>73</v>
      </c>
      <c r="AC45" s="209" t="s">
        <v>73</v>
      </c>
      <c r="AD45" s="209" t="s">
        <v>253</v>
      </c>
      <c r="AE45" s="209" t="s">
        <v>253</v>
      </c>
      <c r="AF45" s="209" t="s">
        <v>73</v>
      </c>
    </row>
    <row r="46" spans="2:32" ht="142.5">
      <c r="B46" s="207">
        <v>42</v>
      </c>
      <c r="C46" s="210" t="s">
        <v>57</v>
      </c>
      <c r="D46" s="209" t="s">
        <v>33</v>
      </c>
      <c r="E46" s="210">
        <v>120</v>
      </c>
      <c r="F46" s="210" t="s">
        <v>15</v>
      </c>
      <c r="G46" s="210" t="s">
        <v>725</v>
      </c>
      <c r="H46" s="209" t="s">
        <v>729</v>
      </c>
      <c r="I46" s="209" t="s">
        <v>730</v>
      </c>
      <c r="J46" s="211" t="s">
        <v>728</v>
      </c>
      <c r="K46" s="210" t="s">
        <v>487</v>
      </c>
      <c r="L46" s="210" t="s">
        <v>253</v>
      </c>
      <c r="M46" s="210" t="s">
        <v>632</v>
      </c>
      <c r="N46" s="210" t="s">
        <v>436</v>
      </c>
      <c r="O46" s="210" t="s">
        <v>642</v>
      </c>
      <c r="P46" s="210" t="s">
        <v>724</v>
      </c>
      <c r="Q46" s="210" t="s">
        <v>724</v>
      </c>
      <c r="R46" s="210" t="s">
        <v>234</v>
      </c>
      <c r="S46" s="210" t="s">
        <v>253</v>
      </c>
      <c r="T46" s="210" t="s">
        <v>253</v>
      </c>
      <c r="U46" s="210" t="s">
        <v>253</v>
      </c>
      <c r="V46" s="210" t="s">
        <v>253</v>
      </c>
      <c r="W46" s="210" t="s">
        <v>253</v>
      </c>
      <c r="X46" s="210" t="s">
        <v>64</v>
      </c>
      <c r="Y46" s="210" t="s">
        <v>64</v>
      </c>
      <c r="Z46" s="210" t="s">
        <v>64</v>
      </c>
      <c r="AA46" s="210" t="s">
        <v>64</v>
      </c>
      <c r="AB46" s="210" t="s">
        <v>73</v>
      </c>
      <c r="AC46" s="210" t="s">
        <v>73</v>
      </c>
      <c r="AD46" s="210" t="s">
        <v>253</v>
      </c>
      <c r="AE46" s="210" t="s">
        <v>253</v>
      </c>
      <c r="AF46" s="210" t="s">
        <v>73</v>
      </c>
    </row>
    <row r="47" spans="2:32" ht="199.5">
      <c r="B47" s="207">
        <v>43</v>
      </c>
      <c r="C47" s="209" t="s">
        <v>57</v>
      </c>
      <c r="D47" s="209" t="s">
        <v>33</v>
      </c>
      <c r="E47" s="209">
        <f t="shared" si="7"/>
        <v>120</v>
      </c>
      <c r="F47" s="209" t="s">
        <v>15</v>
      </c>
      <c r="G47" s="209" t="s">
        <v>725</v>
      </c>
      <c r="H47" s="209" t="s">
        <v>731</v>
      </c>
      <c r="I47" s="209" t="s">
        <v>732</v>
      </c>
      <c r="J47" s="211" t="s">
        <v>733</v>
      </c>
      <c r="K47" s="209" t="s">
        <v>487</v>
      </c>
      <c r="L47" s="209" t="s">
        <v>253</v>
      </c>
      <c r="M47" s="209" t="s">
        <v>632</v>
      </c>
      <c r="N47" s="209" t="s">
        <v>436</v>
      </c>
      <c r="O47" s="209" t="s">
        <v>642</v>
      </c>
      <c r="P47" s="209" t="s">
        <v>724</v>
      </c>
      <c r="Q47" s="209" t="s">
        <v>724</v>
      </c>
      <c r="R47" s="209" t="s">
        <v>234</v>
      </c>
      <c r="S47" s="209" t="s">
        <v>253</v>
      </c>
      <c r="T47" s="209" t="s">
        <v>253</v>
      </c>
      <c r="U47" s="209" t="s">
        <v>253</v>
      </c>
      <c r="V47" s="209" t="s">
        <v>253</v>
      </c>
      <c r="W47" s="209" t="s">
        <v>253</v>
      </c>
      <c r="X47" s="209" t="str">
        <f t="shared" si="8"/>
        <v>Baja</v>
      </c>
      <c r="Y47" s="209" t="s">
        <v>64</v>
      </c>
      <c r="Z47" s="209" t="s">
        <v>64</v>
      </c>
      <c r="AA47" s="209" t="str">
        <f t="shared" si="6"/>
        <v>Baja</v>
      </c>
      <c r="AB47" s="209" t="s">
        <v>73</v>
      </c>
      <c r="AC47" s="209" t="s">
        <v>73</v>
      </c>
      <c r="AD47" s="209" t="s">
        <v>253</v>
      </c>
      <c r="AE47" s="209" t="s">
        <v>253</v>
      </c>
      <c r="AF47" s="209" t="s">
        <v>73</v>
      </c>
    </row>
    <row r="48" spans="2:32" ht="128.25">
      <c r="B48" s="207">
        <v>44</v>
      </c>
      <c r="C48" s="210" t="s">
        <v>57</v>
      </c>
      <c r="D48" s="209" t="s">
        <v>33</v>
      </c>
      <c r="E48" s="210">
        <v>120</v>
      </c>
      <c r="F48" s="210" t="s">
        <v>15</v>
      </c>
      <c r="G48" s="209" t="s">
        <v>725</v>
      </c>
      <c r="H48" s="209" t="s">
        <v>734</v>
      </c>
      <c r="I48" s="209" t="s">
        <v>735</v>
      </c>
      <c r="J48" s="211" t="s">
        <v>736</v>
      </c>
      <c r="K48" s="210" t="s">
        <v>487</v>
      </c>
      <c r="L48" s="210" t="s">
        <v>253</v>
      </c>
      <c r="M48" s="210" t="s">
        <v>632</v>
      </c>
      <c r="N48" s="210" t="s">
        <v>436</v>
      </c>
      <c r="O48" s="210" t="s">
        <v>642</v>
      </c>
      <c r="P48" s="210" t="s">
        <v>724</v>
      </c>
      <c r="Q48" s="210" t="s">
        <v>724</v>
      </c>
      <c r="R48" s="210" t="s">
        <v>234</v>
      </c>
      <c r="S48" s="210" t="s">
        <v>253</v>
      </c>
      <c r="T48" s="210" t="s">
        <v>253</v>
      </c>
      <c r="U48" s="210" t="s">
        <v>253</v>
      </c>
      <c r="V48" s="210" t="s">
        <v>253</v>
      </c>
      <c r="W48" s="210" t="s">
        <v>253</v>
      </c>
      <c r="X48" s="210" t="str">
        <f t="shared" si="8"/>
        <v>Baja</v>
      </c>
      <c r="Y48" s="210" t="s">
        <v>64</v>
      </c>
      <c r="Z48" s="210" t="s">
        <v>64</v>
      </c>
      <c r="AA48" s="210" t="str">
        <f t="shared" si="6"/>
        <v>Baja</v>
      </c>
      <c r="AB48" s="210" t="s">
        <v>73</v>
      </c>
      <c r="AC48" s="210" t="s">
        <v>73</v>
      </c>
      <c r="AD48" s="210" t="s">
        <v>253</v>
      </c>
      <c r="AE48" s="210" t="s">
        <v>253</v>
      </c>
      <c r="AF48" s="210" t="s">
        <v>73</v>
      </c>
    </row>
    <row r="49" spans="2:32" ht="128.25">
      <c r="B49" s="207">
        <v>45</v>
      </c>
      <c r="C49" s="209" t="s">
        <v>57</v>
      </c>
      <c r="D49" s="209" t="s">
        <v>33</v>
      </c>
      <c r="E49" s="209">
        <f t="shared" ref="E49:E50" si="9">VLOOKUP(D49,GD,4,FALSE)</f>
        <v>120</v>
      </c>
      <c r="F49" s="209" t="s">
        <v>15</v>
      </c>
      <c r="G49" s="209" t="s">
        <v>725</v>
      </c>
      <c r="H49" s="209" t="s">
        <v>737</v>
      </c>
      <c r="I49" s="209" t="s">
        <v>738</v>
      </c>
      <c r="J49" s="211" t="s">
        <v>739</v>
      </c>
      <c r="K49" s="209" t="s">
        <v>487</v>
      </c>
      <c r="L49" s="209" t="s">
        <v>253</v>
      </c>
      <c r="M49" s="209" t="s">
        <v>632</v>
      </c>
      <c r="N49" s="209" t="s">
        <v>436</v>
      </c>
      <c r="O49" s="209" t="s">
        <v>642</v>
      </c>
      <c r="P49" s="209" t="s">
        <v>724</v>
      </c>
      <c r="Q49" s="209" t="s">
        <v>724</v>
      </c>
      <c r="R49" s="209" t="s">
        <v>234</v>
      </c>
      <c r="S49" s="209" t="s">
        <v>253</v>
      </c>
      <c r="T49" s="209" t="s">
        <v>253</v>
      </c>
      <c r="U49" s="209" t="s">
        <v>253</v>
      </c>
      <c r="V49" s="209" t="s">
        <v>253</v>
      </c>
      <c r="W49" s="209" t="s">
        <v>253</v>
      </c>
      <c r="X49" s="209" t="str">
        <f t="shared" si="8"/>
        <v>Baja</v>
      </c>
      <c r="Y49" s="209" t="s">
        <v>64</v>
      </c>
      <c r="Z49" s="209" t="s">
        <v>64</v>
      </c>
      <c r="AA49" s="209" t="str">
        <f t="shared" si="6"/>
        <v>Baja</v>
      </c>
      <c r="AB49" s="209" t="s">
        <v>73</v>
      </c>
      <c r="AC49" s="209" t="s">
        <v>73</v>
      </c>
      <c r="AD49" s="209" t="s">
        <v>253</v>
      </c>
      <c r="AE49" s="209" t="s">
        <v>253</v>
      </c>
      <c r="AF49" s="209" t="s">
        <v>73</v>
      </c>
    </row>
    <row r="50" spans="2:32" ht="199.5">
      <c r="B50" s="207">
        <v>46</v>
      </c>
      <c r="C50" s="207" t="s">
        <v>57</v>
      </c>
      <c r="D50" s="207" t="s">
        <v>33</v>
      </c>
      <c r="E50" s="207">
        <f t="shared" si="9"/>
        <v>120</v>
      </c>
      <c r="F50" s="207" t="s">
        <v>15</v>
      </c>
      <c r="G50" s="209" t="s">
        <v>725</v>
      </c>
      <c r="H50" s="209" t="s">
        <v>737</v>
      </c>
      <c r="I50" s="209" t="s">
        <v>740</v>
      </c>
      <c r="J50" s="211" t="s">
        <v>741</v>
      </c>
      <c r="K50" s="207" t="s">
        <v>487</v>
      </c>
      <c r="L50" s="207" t="s">
        <v>253</v>
      </c>
      <c r="M50" s="207" t="s">
        <v>632</v>
      </c>
      <c r="N50" s="207" t="s">
        <v>436</v>
      </c>
      <c r="O50" s="209" t="s">
        <v>642</v>
      </c>
      <c r="P50" s="207" t="s">
        <v>724</v>
      </c>
      <c r="Q50" s="207" t="s">
        <v>724</v>
      </c>
      <c r="R50" s="207" t="s">
        <v>234</v>
      </c>
      <c r="S50" s="207" t="s">
        <v>253</v>
      </c>
      <c r="T50" s="207" t="s">
        <v>253</v>
      </c>
      <c r="U50" s="207" t="s">
        <v>253</v>
      </c>
      <c r="V50" s="207" t="s">
        <v>253</v>
      </c>
      <c r="W50" s="207" t="s">
        <v>253</v>
      </c>
      <c r="X50" s="207" t="str">
        <f t="shared" si="8"/>
        <v>Baja</v>
      </c>
      <c r="Y50" s="207" t="s">
        <v>64</v>
      </c>
      <c r="Z50" s="207" t="s">
        <v>64</v>
      </c>
      <c r="AA50" s="207" t="str">
        <f t="shared" si="6"/>
        <v>Baja</v>
      </c>
      <c r="AB50" s="207" t="s">
        <v>73</v>
      </c>
      <c r="AC50" s="207" t="s">
        <v>73</v>
      </c>
      <c r="AD50" s="207" t="s">
        <v>253</v>
      </c>
      <c r="AE50" s="207" t="s">
        <v>253</v>
      </c>
      <c r="AF50" s="207" t="s">
        <v>73</v>
      </c>
    </row>
    <row r="51" spans="2:32" ht="71.25">
      <c r="B51" s="207">
        <v>47</v>
      </c>
      <c r="C51" s="210" t="s">
        <v>57</v>
      </c>
      <c r="D51" s="209" t="s">
        <v>33</v>
      </c>
      <c r="E51" s="210">
        <v>120</v>
      </c>
      <c r="F51" s="210" t="s">
        <v>15</v>
      </c>
      <c r="G51" s="209" t="s">
        <v>725</v>
      </c>
      <c r="H51" s="209" t="s">
        <v>742</v>
      </c>
      <c r="I51" s="209" t="s">
        <v>743</v>
      </c>
      <c r="J51" s="211" t="s">
        <v>744</v>
      </c>
      <c r="K51" s="210" t="s">
        <v>487</v>
      </c>
      <c r="L51" s="210" t="s">
        <v>253</v>
      </c>
      <c r="M51" s="210" t="s">
        <v>632</v>
      </c>
      <c r="N51" s="210" t="s">
        <v>436</v>
      </c>
      <c r="O51" s="210" t="s">
        <v>642</v>
      </c>
      <c r="P51" s="210" t="s">
        <v>724</v>
      </c>
      <c r="Q51" s="210" t="s">
        <v>724</v>
      </c>
      <c r="R51" s="210" t="s">
        <v>234</v>
      </c>
      <c r="S51" s="210" t="s">
        <v>253</v>
      </c>
      <c r="T51" s="210" t="s">
        <v>253</v>
      </c>
      <c r="U51" s="210" t="s">
        <v>253</v>
      </c>
      <c r="V51" s="210" t="s">
        <v>253</v>
      </c>
      <c r="W51" s="210" t="s">
        <v>253</v>
      </c>
      <c r="X51" s="210" t="s">
        <v>64</v>
      </c>
      <c r="Y51" s="210" t="s">
        <v>64</v>
      </c>
      <c r="Z51" s="210" t="s">
        <v>64</v>
      </c>
      <c r="AA51" s="210" t="s">
        <v>64</v>
      </c>
      <c r="AB51" s="210" t="s">
        <v>73</v>
      </c>
      <c r="AC51" s="210" t="s">
        <v>73</v>
      </c>
      <c r="AD51" s="210" t="s">
        <v>253</v>
      </c>
      <c r="AE51" s="210" t="s">
        <v>253</v>
      </c>
      <c r="AF51" s="210" t="s">
        <v>73</v>
      </c>
    </row>
    <row r="52" spans="2:32" ht="128.25">
      <c r="B52" s="207">
        <v>48</v>
      </c>
      <c r="C52" s="209" t="s">
        <v>57</v>
      </c>
      <c r="D52" s="209" t="s">
        <v>33</v>
      </c>
      <c r="E52" s="209">
        <f t="shared" ref="E52" si="10">VLOOKUP(D52,GD,4,FALSE)</f>
        <v>120</v>
      </c>
      <c r="F52" s="209" t="s">
        <v>15</v>
      </c>
      <c r="G52" s="209" t="s">
        <v>670</v>
      </c>
      <c r="H52" s="209" t="s">
        <v>745</v>
      </c>
      <c r="I52" s="209" t="s">
        <v>746</v>
      </c>
      <c r="J52" s="211" t="s">
        <v>747</v>
      </c>
      <c r="K52" s="209" t="s">
        <v>487</v>
      </c>
      <c r="L52" s="209" t="s">
        <v>253</v>
      </c>
      <c r="M52" s="209" t="s">
        <v>632</v>
      </c>
      <c r="N52" s="209" t="s">
        <v>436</v>
      </c>
      <c r="O52" s="209" t="s">
        <v>642</v>
      </c>
      <c r="P52" s="209" t="s">
        <v>724</v>
      </c>
      <c r="Q52" s="209" t="s">
        <v>724</v>
      </c>
      <c r="R52" s="209" t="s">
        <v>234</v>
      </c>
      <c r="S52" s="209" t="s">
        <v>253</v>
      </c>
      <c r="T52" s="209" t="s">
        <v>253</v>
      </c>
      <c r="U52" s="209" t="s">
        <v>253</v>
      </c>
      <c r="V52" s="209" t="s">
        <v>253</v>
      </c>
      <c r="W52" s="209" t="s">
        <v>253</v>
      </c>
      <c r="X52" s="209" t="str">
        <f t="shared" ref="X52" si="11">IF(R52="Información Publica Reservada","Alta",IF(R52="Información Publica Clasificada","Media",IF(R52="Información Publica","Baja","Baja")))</f>
        <v>Baja</v>
      </c>
      <c r="Y52" s="209" t="s">
        <v>64</v>
      </c>
      <c r="Z52" s="209" t="s">
        <v>64</v>
      </c>
      <c r="AA52" s="209" t="str">
        <f t="shared" ref="AA52:AA62" si="12">IF((OR(AND(X52="Alta", Y52="Alta"), AND(X52="Alta", Z52="Alta"), AND(Y52 ="Alta", Z52 ="Alta"))),"Alta",IF((OR(X52="Alta", Y52 ="Alta", Z52 ="Alta",X52="Media", Y52 ="Media", Z52 ="Media")),"Media",IF(AND(X52="Baja",Y52="Baja",Z52="Baja"),"Baja"," ")))</f>
        <v>Baja</v>
      </c>
      <c r="AB52" s="209" t="s">
        <v>73</v>
      </c>
      <c r="AC52" s="209" t="s">
        <v>73</v>
      </c>
      <c r="AD52" s="209" t="s">
        <v>253</v>
      </c>
      <c r="AE52" s="209" t="s">
        <v>253</v>
      </c>
      <c r="AF52" s="209" t="s">
        <v>73</v>
      </c>
    </row>
    <row r="53" spans="2:32" ht="57">
      <c r="B53" s="207">
        <v>49</v>
      </c>
      <c r="C53" s="209" t="s">
        <v>35</v>
      </c>
      <c r="D53" s="209" t="s">
        <v>246</v>
      </c>
      <c r="E53" s="209">
        <f t="shared" ref="E53" si="13">VLOOKUP(D53,GD,4,FALSE)</f>
        <v>400</v>
      </c>
      <c r="F53" s="209" t="s">
        <v>15</v>
      </c>
      <c r="G53" s="209" t="s">
        <v>616</v>
      </c>
      <c r="H53" s="209" t="s">
        <v>253</v>
      </c>
      <c r="I53" s="209" t="s">
        <v>748</v>
      </c>
      <c r="J53" s="211" t="s">
        <v>749</v>
      </c>
      <c r="K53" s="209" t="s">
        <v>487</v>
      </c>
      <c r="L53" s="209" t="s">
        <v>253</v>
      </c>
      <c r="M53" s="209" t="s">
        <v>632</v>
      </c>
      <c r="N53" s="209" t="s">
        <v>436</v>
      </c>
      <c r="O53" s="209" t="s">
        <v>750</v>
      </c>
      <c r="P53" s="211" t="s">
        <v>34</v>
      </c>
      <c r="Q53" s="211" t="s">
        <v>34</v>
      </c>
      <c r="R53" s="209" t="s">
        <v>234</v>
      </c>
      <c r="S53" s="209" t="s">
        <v>253</v>
      </c>
      <c r="T53" s="209" t="s">
        <v>253</v>
      </c>
      <c r="U53" s="209" t="s">
        <v>253</v>
      </c>
      <c r="V53" s="209" t="s">
        <v>648</v>
      </c>
      <c r="W53" s="209" t="s">
        <v>649</v>
      </c>
      <c r="X53" s="209" t="str">
        <f>IF(R53="Información Publica Reservada","Alta",IF(R53="Información Publica Clasificada","Media",IF(R53="Información Publica","Baja","Baja")))</f>
        <v>Baja</v>
      </c>
      <c r="Y53" s="209" t="s">
        <v>64</v>
      </c>
      <c r="Z53" s="209" t="s">
        <v>65</v>
      </c>
      <c r="AA53" s="224" t="str">
        <f t="shared" si="12"/>
        <v>Media</v>
      </c>
      <c r="AB53" s="209" t="s">
        <v>73</v>
      </c>
      <c r="AC53" s="209" t="s">
        <v>73</v>
      </c>
      <c r="AD53" s="209" t="s">
        <v>253</v>
      </c>
      <c r="AE53" s="209" t="s">
        <v>253</v>
      </c>
      <c r="AF53" s="209" t="s">
        <v>73</v>
      </c>
    </row>
    <row r="54" spans="2:32" ht="85.5">
      <c r="B54" s="207">
        <v>50</v>
      </c>
      <c r="C54" s="207" t="s">
        <v>35</v>
      </c>
      <c r="D54" s="207" t="s">
        <v>246</v>
      </c>
      <c r="E54" s="207">
        <f>VLOOKUP(D54,GD,4,FALSE)</f>
        <v>400</v>
      </c>
      <c r="F54" s="207" t="s">
        <v>15</v>
      </c>
      <c r="G54" s="207" t="s">
        <v>616</v>
      </c>
      <c r="H54" s="207" t="s">
        <v>253</v>
      </c>
      <c r="I54" s="207" t="s">
        <v>628</v>
      </c>
      <c r="J54" s="208" t="s">
        <v>751</v>
      </c>
      <c r="K54" s="207" t="s">
        <v>487</v>
      </c>
      <c r="L54" s="207" t="s">
        <v>253</v>
      </c>
      <c r="M54" s="207" t="s">
        <v>632</v>
      </c>
      <c r="N54" s="207" t="s">
        <v>436</v>
      </c>
      <c r="O54" s="207" t="s">
        <v>750</v>
      </c>
      <c r="P54" s="208" t="s">
        <v>34</v>
      </c>
      <c r="Q54" s="208" t="s">
        <v>34</v>
      </c>
      <c r="R54" s="207" t="s">
        <v>234</v>
      </c>
      <c r="S54" s="207" t="s">
        <v>253</v>
      </c>
      <c r="T54" s="207" t="s">
        <v>253</v>
      </c>
      <c r="U54" s="207" t="s">
        <v>253</v>
      </c>
      <c r="V54" s="207" t="s">
        <v>648</v>
      </c>
      <c r="W54" s="207" t="s">
        <v>649</v>
      </c>
      <c r="X54" s="207" t="str">
        <f>IF(R54="Información Publica Reservada","Alta",IF(R54="Información Publica Clasificada","Media",IF(R54="Información Publica","Baja","Baja")))</f>
        <v>Baja</v>
      </c>
      <c r="Y54" s="207" t="s">
        <v>64</v>
      </c>
      <c r="Z54" s="207" t="s">
        <v>64</v>
      </c>
      <c r="AA54" s="207" t="str">
        <f t="shared" si="12"/>
        <v>Baja</v>
      </c>
      <c r="AB54" s="207" t="s">
        <v>73</v>
      </c>
      <c r="AC54" s="207" t="s">
        <v>73</v>
      </c>
      <c r="AD54" s="207" t="s">
        <v>253</v>
      </c>
      <c r="AE54" s="207" t="s">
        <v>253</v>
      </c>
      <c r="AF54" s="207" t="s">
        <v>73</v>
      </c>
    </row>
    <row r="55" spans="2:32" ht="299.25">
      <c r="B55" s="207">
        <v>51</v>
      </c>
      <c r="C55" s="209" t="s">
        <v>35</v>
      </c>
      <c r="D55" s="209" t="s">
        <v>246</v>
      </c>
      <c r="E55" s="209">
        <v>400</v>
      </c>
      <c r="F55" s="209" t="s">
        <v>15</v>
      </c>
      <c r="G55" s="209" t="s">
        <v>752</v>
      </c>
      <c r="H55" s="209" t="s">
        <v>253</v>
      </c>
      <c r="I55" s="224" t="s">
        <v>753</v>
      </c>
      <c r="J55" s="211" t="s">
        <v>754</v>
      </c>
      <c r="K55" s="241" t="s">
        <v>487</v>
      </c>
      <c r="L55" s="209" t="s">
        <v>253</v>
      </c>
      <c r="M55" s="209" t="s">
        <v>632</v>
      </c>
      <c r="N55" s="209" t="s">
        <v>436</v>
      </c>
      <c r="O55" s="209" t="s">
        <v>750</v>
      </c>
      <c r="P55" s="211" t="s">
        <v>34</v>
      </c>
      <c r="Q55" s="211" t="s">
        <v>34</v>
      </c>
      <c r="R55" s="209" t="s">
        <v>234</v>
      </c>
      <c r="S55" s="209" t="s">
        <v>253</v>
      </c>
      <c r="T55" s="209" t="s">
        <v>253</v>
      </c>
      <c r="U55" s="209" t="s">
        <v>253</v>
      </c>
      <c r="V55" s="209" t="s">
        <v>648</v>
      </c>
      <c r="W55" s="209" t="s">
        <v>649</v>
      </c>
      <c r="X55" s="209" t="str">
        <f>IF(R55="Información Publica Reservada","Alta",IF(R55="Información Publica Clasificada","Media",IF(R55="Información Publica","Baja","Baja")))</f>
        <v>Baja</v>
      </c>
      <c r="Y55" s="209" t="s">
        <v>64</v>
      </c>
      <c r="Z55" s="209" t="s">
        <v>64</v>
      </c>
      <c r="AA55" s="224" t="str">
        <f t="shared" si="12"/>
        <v>Baja</v>
      </c>
      <c r="AB55" s="209" t="s">
        <v>73</v>
      </c>
      <c r="AC55" s="209" t="s">
        <v>73</v>
      </c>
      <c r="AD55" s="209" t="s">
        <v>253</v>
      </c>
      <c r="AE55" s="209" t="s">
        <v>253</v>
      </c>
      <c r="AF55" s="209" t="s">
        <v>73</v>
      </c>
    </row>
    <row r="56" spans="2:32" ht="270.75">
      <c r="B56" s="207">
        <v>52</v>
      </c>
      <c r="C56" s="207" t="s">
        <v>35</v>
      </c>
      <c r="D56" s="207" t="s">
        <v>246</v>
      </c>
      <c r="E56" s="207">
        <v>400</v>
      </c>
      <c r="F56" s="207" t="s">
        <v>15</v>
      </c>
      <c r="G56" s="207" t="s">
        <v>755</v>
      </c>
      <c r="H56" s="207" t="s">
        <v>253</v>
      </c>
      <c r="I56" s="207" t="s">
        <v>756</v>
      </c>
      <c r="J56" s="208" t="s">
        <v>757</v>
      </c>
      <c r="K56" s="207" t="s">
        <v>487</v>
      </c>
      <c r="L56" s="207" t="s">
        <v>632</v>
      </c>
      <c r="M56" s="207" t="s">
        <v>253</v>
      </c>
      <c r="N56" s="207" t="s">
        <v>436</v>
      </c>
      <c r="O56" s="207" t="s">
        <v>750</v>
      </c>
      <c r="P56" s="208" t="s">
        <v>34</v>
      </c>
      <c r="Q56" s="208" t="s">
        <v>758</v>
      </c>
      <c r="R56" s="207" t="s">
        <v>234</v>
      </c>
      <c r="S56" s="207" t="s">
        <v>253</v>
      </c>
      <c r="T56" s="207" t="s">
        <v>253</v>
      </c>
      <c r="U56" s="207" t="s">
        <v>253</v>
      </c>
      <c r="V56" s="207" t="s">
        <v>648</v>
      </c>
      <c r="W56" s="207" t="s">
        <v>649</v>
      </c>
      <c r="X56" s="207" t="str">
        <f>IF(R56="Información Publica Reservada","Alta",IF(R56="Información Publica Clasificada","Media",IF(R56="Información Publica","Baja","Baja")))</f>
        <v>Baja</v>
      </c>
      <c r="Y56" s="207" t="s">
        <v>64</v>
      </c>
      <c r="Z56" s="207" t="s">
        <v>64</v>
      </c>
      <c r="AA56" s="207" t="str">
        <f t="shared" si="12"/>
        <v>Baja</v>
      </c>
      <c r="AB56" s="207" t="s">
        <v>73</v>
      </c>
      <c r="AC56" s="207" t="s">
        <v>73</v>
      </c>
      <c r="AD56" s="207" t="s">
        <v>253</v>
      </c>
      <c r="AE56" s="207" t="s">
        <v>253</v>
      </c>
      <c r="AF56" s="207" t="s">
        <v>73</v>
      </c>
    </row>
    <row r="57" spans="2:32" ht="57">
      <c r="B57" s="207">
        <v>53</v>
      </c>
      <c r="C57" s="209" t="s">
        <v>35</v>
      </c>
      <c r="D57" s="209" t="s">
        <v>246</v>
      </c>
      <c r="E57" s="209">
        <f t="shared" ref="E57" si="14">VLOOKUP(D57,GD,4,FALSE)</f>
        <v>400</v>
      </c>
      <c r="F57" s="209" t="s">
        <v>15</v>
      </c>
      <c r="G57" s="209" t="s">
        <v>725</v>
      </c>
      <c r="H57" s="209" t="s">
        <v>759</v>
      </c>
      <c r="I57" s="209" t="s">
        <v>759</v>
      </c>
      <c r="J57" s="211" t="s">
        <v>760</v>
      </c>
      <c r="K57" s="209" t="s">
        <v>487</v>
      </c>
      <c r="L57" s="209" t="s">
        <v>253</v>
      </c>
      <c r="M57" s="209" t="s">
        <v>632</v>
      </c>
      <c r="N57" s="209" t="s">
        <v>436</v>
      </c>
      <c r="O57" s="209" t="s">
        <v>750</v>
      </c>
      <c r="P57" s="211" t="s">
        <v>34</v>
      </c>
      <c r="Q57" s="211" t="s">
        <v>34</v>
      </c>
      <c r="R57" s="209" t="s">
        <v>234</v>
      </c>
      <c r="S57" s="209" t="s">
        <v>253</v>
      </c>
      <c r="T57" s="209" t="s">
        <v>253</v>
      </c>
      <c r="U57" s="209" t="s">
        <v>253</v>
      </c>
      <c r="V57" s="209" t="s">
        <v>648</v>
      </c>
      <c r="W57" s="209" t="s">
        <v>649</v>
      </c>
      <c r="X57" s="209" t="s">
        <v>64</v>
      </c>
      <c r="Y57" s="209" t="s">
        <v>64</v>
      </c>
      <c r="Z57" s="209" t="s">
        <v>64</v>
      </c>
      <c r="AA57" s="207" t="str">
        <f t="shared" si="12"/>
        <v>Baja</v>
      </c>
      <c r="AB57" s="209" t="s">
        <v>73</v>
      </c>
      <c r="AC57" s="209" t="s">
        <v>73</v>
      </c>
      <c r="AD57" s="209" t="s">
        <v>253</v>
      </c>
      <c r="AE57" s="209" t="s">
        <v>253</v>
      </c>
      <c r="AF57" s="209" t="s">
        <v>73</v>
      </c>
    </row>
    <row r="58" spans="2:32" ht="42.75">
      <c r="B58" s="207">
        <v>54</v>
      </c>
      <c r="C58" s="207" t="s">
        <v>35</v>
      </c>
      <c r="D58" s="207" t="s">
        <v>246</v>
      </c>
      <c r="E58" s="207">
        <f>VLOOKUP(D58,GD,4,FALSE)</f>
        <v>400</v>
      </c>
      <c r="F58" s="207" t="s">
        <v>15</v>
      </c>
      <c r="G58" s="207" t="s">
        <v>725</v>
      </c>
      <c r="H58" s="207" t="s">
        <v>761</v>
      </c>
      <c r="I58" s="207" t="s">
        <v>761</v>
      </c>
      <c r="J58" s="208" t="s">
        <v>762</v>
      </c>
      <c r="K58" s="207" t="s">
        <v>487</v>
      </c>
      <c r="L58" s="207" t="s">
        <v>253</v>
      </c>
      <c r="M58" s="207" t="s">
        <v>632</v>
      </c>
      <c r="N58" s="207" t="s">
        <v>436</v>
      </c>
      <c r="O58" s="207" t="s">
        <v>750</v>
      </c>
      <c r="P58" s="208" t="s">
        <v>34</v>
      </c>
      <c r="Q58" s="208" t="s">
        <v>34</v>
      </c>
      <c r="R58" s="207" t="s">
        <v>234</v>
      </c>
      <c r="S58" s="207" t="s">
        <v>253</v>
      </c>
      <c r="T58" s="207" t="s">
        <v>253</v>
      </c>
      <c r="U58" s="207" t="s">
        <v>253</v>
      </c>
      <c r="V58" s="207" t="s">
        <v>648</v>
      </c>
      <c r="W58" s="207" t="s">
        <v>649</v>
      </c>
      <c r="X58" s="207" t="str">
        <f>IF(R58="Información Publica Reservada","Alta",IF(R58="Información Publica Clasificada","Media",IF(R58="Información Publica","Baja","Baja")))</f>
        <v>Baja</v>
      </c>
      <c r="Y58" s="207" t="s">
        <v>64</v>
      </c>
      <c r="Z58" s="207" t="s">
        <v>64</v>
      </c>
      <c r="AA58" s="207" t="str">
        <f t="shared" si="12"/>
        <v>Baja</v>
      </c>
      <c r="AB58" s="207" t="s">
        <v>73</v>
      </c>
      <c r="AC58" s="207" t="s">
        <v>73</v>
      </c>
      <c r="AD58" s="207" t="s">
        <v>253</v>
      </c>
      <c r="AE58" s="207" t="s">
        <v>253</v>
      </c>
      <c r="AF58" s="207" t="s">
        <v>73</v>
      </c>
    </row>
    <row r="59" spans="2:32" ht="28.5">
      <c r="B59" s="207">
        <v>55</v>
      </c>
      <c r="C59" s="209" t="s">
        <v>35</v>
      </c>
      <c r="D59" s="209" t="s">
        <v>246</v>
      </c>
      <c r="E59" s="209">
        <f>VLOOKUP(D59,GD,4,FALSE)</f>
        <v>400</v>
      </c>
      <c r="F59" s="209" t="s">
        <v>15</v>
      </c>
      <c r="G59" s="209" t="s">
        <v>725</v>
      </c>
      <c r="H59" s="209" t="s">
        <v>761</v>
      </c>
      <c r="I59" s="209" t="s">
        <v>763</v>
      </c>
      <c r="J59" s="211" t="s">
        <v>764</v>
      </c>
      <c r="K59" s="209" t="s">
        <v>487</v>
      </c>
      <c r="L59" s="209" t="s">
        <v>253</v>
      </c>
      <c r="M59" s="209" t="s">
        <v>632</v>
      </c>
      <c r="N59" s="209" t="s">
        <v>436</v>
      </c>
      <c r="O59" s="209" t="s">
        <v>750</v>
      </c>
      <c r="P59" s="211" t="s">
        <v>34</v>
      </c>
      <c r="Q59" s="211" t="s">
        <v>34</v>
      </c>
      <c r="R59" s="209" t="s">
        <v>234</v>
      </c>
      <c r="S59" s="209" t="s">
        <v>253</v>
      </c>
      <c r="T59" s="209" t="s">
        <v>253</v>
      </c>
      <c r="U59" s="209" t="s">
        <v>253</v>
      </c>
      <c r="V59" s="209" t="s">
        <v>648</v>
      </c>
      <c r="W59" s="209" t="s">
        <v>649</v>
      </c>
      <c r="X59" s="209" t="str">
        <f>IF(R59="Información Publica Reservada","Alta",IF(R59="Información Publica Clasificada","Media",IF(R59="Información Publica","Baja","Baja")))</f>
        <v>Baja</v>
      </c>
      <c r="Y59" s="209" t="s">
        <v>64</v>
      </c>
      <c r="Z59" s="209" t="s">
        <v>64</v>
      </c>
      <c r="AA59" s="207" t="str">
        <f t="shared" si="12"/>
        <v>Baja</v>
      </c>
      <c r="AB59" s="209" t="s">
        <v>73</v>
      </c>
      <c r="AC59" s="209" t="s">
        <v>73</v>
      </c>
      <c r="AD59" s="209" t="s">
        <v>253</v>
      </c>
      <c r="AE59" s="209" t="s">
        <v>253</v>
      </c>
      <c r="AF59" s="209" t="s">
        <v>73</v>
      </c>
    </row>
    <row r="60" spans="2:32" ht="156.75">
      <c r="B60" s="207">
        <v>56</v>
      </c>
      <c r="C60" s="207" t="s">
        <v>35</v>
      </c>
      <c r="D60" s="207" t="s">
        <v>246</v>
      </c>
      <c r="E60" s="207">
        <v>400</v>
      </c>
      <c r="F60" s="207" t="s">
        <v>15</v>
      </c>
      <c r="G60" s="207" t="s">
        <v>670</v>
      </c>
      <c r="H60" s="207" t="s">
        <v>765</v>
      </c>
      <c r="I60" s="207" t="s">
        <v>766</v>
      </c>
      <c r="J60" s="208" t="s">
        <v>767</v>
      </c>
      <c r="K60" s="207" t="s">
        <v>487</v>
      </c>
      <c r="L60" s="207" t="s">
        <v>632</v>
      </c>
      <c r="M60" s="207" t="s">
        <v>253</v>
      </c>
      <c r="N60" s="207" t="s">
        <v>436</v>
      </c>
      <c r="O60" s="207" t="s">
        <v>750</v>
      </c>
      <c r="P60" s="208" t="s">
        <v>34</v>
      </c>
      <c r="Q60" s="208" t="s">
        <v>34</v>
      </c>
      <c r="R60" s="207" t="s">
        <v>234</v>
      </c>
      <c r="S60" s="207" t="s">
        <v>253</v>
      </c>
      <c r="T60" s="207" t="s">
        <v>253</v>
      </c>
      <c r="U60" s="207" t="s">
        <v>253</v>
      </c>
      <c r="V60" s="207" t="s">
        <v>648</v>
      </c>
      <c r="W60" s="207" t="s">
        <v>649</v>
      </c>
      <c r="X60" s="207" t="str">
        <f>IF(R60="Información Publica Reservada","Alta",IF(R60="Información Publica Clasificada","Media",IF(R60="Información Publica","Baja","Baja")))</f>
        <v>Baja</v>
      </c>
      <c r="Y60" s="207" t="s">
        <v>64</v>
      </c>
      <c r="Z60" s="207" t="s">
        <v>64</v>
      </c>
      <c r="AA60" s="207" t="str">
        <f t="shared" si="12"/>
        <v>Baja</v>
      </c>
      <c r="AB60" s="207" t="s">
        <v>73</v>
      </c>
      <c r="AC60" s="207" t="s">
        <v>73</v>
      </c>
      <c r="AD60" s="207" t="s">
        <v>253</v>
      </c>
      <c r="AE60" s="207" t="s">
        <v>253</v>
      </c>
      <c r="AF60" s="207" t="s">
        <v>73</v>
      </c>
    </row>
    <row r="61" spans="2:32" ht="99.75">
      <c r="B61" s="207">
        <v>57</v>
      </c>
      <c r="C61" s="209" t="s">
        <v>35</v>
      </c>
      <c r="D61" s="209" t="s">
        <v>246</v>
      </c>
      <c r="E61" s="209">
        <f>VLOOKUP(D61,GD,4,FALSE)</f>
        <v>400</v>
      </c>
      <c r="F61" s="209" t="s">
        <v>15</v>
      </c>
      <c r="G61" s="209" t="s">
        <v>670</v>
      </c>
      <c r="H61" s="209" t="s">
        <v>768</v>
      </c>
      <c r="I61" s="209" t="s">
        <v>769</v>
      </c>
      <c r="J61" s="211" t="s">
        <v>770</v>
      </c>
      <c r="K61" s="209" t="s">
        <v>487</v>
      </c>
      <c r="L61" s="209" t="s">
        <v>253</v>
      </c>
      <c r="M61" s="209" t="s">
        <v>632</v>
      </c>
      <c r="N61" s="209" t="s">
        <v>436</v>
      </c>
      <c r="O61" s="209" t="s">
        <v>750</v>
      </c>
      <c r="P61" s="211" t="s">
        <v>34</v>
      </c>
      <c r="Q61" s="211" t="s">
        <v>34</v>
      </c>
      <c r="R61" s="209" t="s">
        <v>234</v>
      </c>
      <c r="S61" s="209" t="s">
        <v>253</v>
      </c>
      <c r="T61" s="209" t="s">
        <v>253</v>
      </c>
      <c r="U61" s="209" t="s">
        <v>253</v>
      </c>
      <c r="V61" s="209" t="s">
        <v>648</v>
      </c>
      <c r="W61" s="209" t="s">
        <v>649</v>
      </c>
      <c r="X61" s="209" t="str">
        <f>IF(R61="Información Publica Reservada","Alta",IF(R61="Información Publica Clasificada","Media",IF(R61="Información Publica","Baja","Baja")))</f>
        <v>Baja</v>
      </c>
      <c r="Y61" s="209" t="s">
        <v>64</v>
      </c>
      <c r="Z61" s="209" t="s">
        <v>64</v>
      </c>
      <c r="AA61" s="207" t="str">
        <f t="shared" si="12"/>
        <v>Baja</v>
      </c>
      <c r="AB61" s="209" t="s">
        <v>73</v>
      </c>
      <c r="AC61" s="209" t="s">
        <v>73</v>
      </c>
      <c r="AD61" s="209" t="s">
        <v>253</v>
      </c>
      <c r="AE61" s="209" t="s">
        <v>253</v>
      </c>
      <c r="AF61" s="209" t="s">
        <v>73</v>
      </c>
    </row>
    <row r="62" spans="2:32" ht="156.75">
      <c r="B62" s="207">
        <v>58</v>
      </c>
      <c r="C62" s="207" t="s">
        <v>35</v>
      </c>
      <c r="D62" s="207" t="s">
        <v>246</v>
      </c>
      <c r="E62" s="207">
        <v>400</v>
      </c>
      <c r="F62" s="207" t="s">
        <v>15</v>
      </c>
      <c r="G62" s="207" t="s">
        <v>670</v>
      </c>
      <c r="H62" s="207" t="s">
        <v>771</v>
      </c>
      <c r="I62" s="207" t="s">
        <v>769</v>
      </c>
      <c r="J62" s="208" t="s">
        <v>772</v>
      </c>
      <c r="K62" s="207" t="s">
        <v>487</v>
      </c>
      <c r="L62" s="207" t="s">
        <v>253</v>
      </c>
      <c r="M62" s="207" t="s">
        <v>632</v>
      </c>
      <c r="N62" s="207" t="s">
        <v>436</v>
      </c>
      <c r="O62" s="207" t="s">
        <v>750</v>
      </c>
      <c r="P62" s="208" t="s">
        <v>34</v>
      </c>
      <c r="Q62" s="208" t="s">
        <v>34</v>
      </c>
      <c r="R62" s="207" t="s">
        <v>234</v>
      </c>
      <c r="S62" s="207" t="s">
        <v>253</v>
      </c>
      <c r="T62" s="207" t="s">
        <v>253</v>
      </c>
      <c r="U62" s="207" t="s">
        <v>253</v>
      </c>
      <c r="V62" s="207" t="s">
        <v>648</v>
      </c>
      <c r="W62" s="207" t="s">
        <v>649</v>
      </c>
      <c r="X62" s="207" t="str">
        <f>IF(R62="Información Publica Reservada","Alta",IF(R62="Información Publica Clasificada","Media",IF(R62="Información Publica","Baja","Baja")))</f>
        <v>Baja</v>
      </c>
      <c r="Y62" s="207" t="s">
        <v>64</v>
      </c>
      <c r="Z62" s="207" t="s">
        <v>64</v>
      </c>
      <c r="AA62" s="207" t="str">
        <f t="shared" si="12"/>
        <v>Baja</v>
      </c>
      <c r="AB62" s="207" t="s">
        <v>73</v>
      </c>
      <c r="AC62" s="207" t="s">
        <v>73</v>
      </c>
      <c r="AD62" s="207" t="s">
        <v>253</v>
      </c>
      <c r="AE62" s="207" t="s">
        <v>253</v>
      </c>
      <c r="AF62" s="207" t="s">
        <v>73</v>
      </c>
    </row>
    <row r="63" spans="2:32" ht="142.5">
      <c r="B63" s="207">
        <v>59</v>
      </c>
      <c r="C63" s="209" t="s">
        <v>35</v>
      </c>
      <c r="D63" s="209" t="s">
        <v>246</v>
      </c>
      <c r="E63" s="209">
        <f>VLOOKUP(D63,GD,4,FALSE)</f>
        <v>400</v>
      </c>
      <c r="F63" s="209" t="s">
        <v>15</v>
      </c>
      <c r="G63" s="209" t="s">
        <v>670</v>
      </c>
      <c r="H63" s="209" t="s">
        <v>773</v>
      </c>
      <c r="I63" s="209" t="s">
        <v>769</v>
      </c>
      <c r="J63" s="211" t="s">
        <v>774</v>
      </c>
      <c r="K63" s="209" t="s">
        <v>487</v>
      </c>
      <c r="L63" s="209" t="s">
        <v>253</v>
      </c>
      <c r="M63" s="209" t="s">
        <v>632</v>
      </c>
      <c r="N63" s="209" t="s">
        <v>436</v>
      </c>
      <c r="O63" s="209" t="s">
        <v>750</v>
      </c>
      <c r="P63" s="211" t="s">
        <v>34</v>
      </c>
      <c r="Q63" s="211" t="s">
        <v>34</v>
      </c>
      <c r="R63" s="209" t="s">
        <v>234</v>
      </c>
      <c r="S63" s="209" t="s">
        <v>253</v>
      </c>
      <c r="T63" s="209" t="s">
        <v>253</v>
      </c>
      <c r="U63" s="209" t="s">
        <v>253</v>
      </c>
      <c r="V63" s="209" t="s">
        <v>648</v>
      </c>
      <c r="W63" s="209" t="s">
        <v>649</v>
      </c>
      <c r="X63" s="209" t="s">
        <v>65</v>
      </c>
      <c r="Y63" s="209" t="s">
        <v>64</v>
      </c>
      <c r="Z63" s="209" t="s">
        <v>64</v>
      </c>
      <c r="AA63" s="225" t="s">
        <v>65</v>
      </c>
      <c r="AB63" s="209" t="s">
        <v>73</v>
      </c>
      <c r="AC63" s="209" t="s">
        <v>73</v>
      </c>
      <c r="AD63" s="209" t="s">
        <v>253</v>
      </c>
      <c r="AE63" s="209" t="s">
        <v>253</v>
      </c>
      <c r="AF63" s="209" t="s">
        <v>73</v>
      </c>
    </row>
    <row r="64" spans="2:32" ht="71.25">
      <c r="B64" s="207">
        <v>60</v>
      </c>
      <c r="C64" s="207" t="s">
        <v>35</v>
      </c>
      <c r="D64" s="207" t="s">
        <v>246</v>
      </c>
      <c r="E64" s="207">
        <v>400</v>
      </c>
      <c r="F64" s="207" t="s">
        <v>15</v>
      </c>
      <c r="G64" s="207" t="s">
        <v>670</v>
      </c>
      <c r="H64" s="207" t="s">
        <v>775</v>
      </c>
      <c r="I64" s="207" t="s">
        <v>775</v>
      </c>
      <c r="J64" s="208" t="s">
        <v>776</v>
      </c>
      <c r="K64" s="207" t="s">
        <v>487</v>
      </c>
      <c r="L64" s="207" t="s">
        <v>253</v>
      </c>
      <c r="M64" s="207" t="s">
        <v>632</v>
      </c>
      <c r="N64" s="207" t="s">
        <v>436</v>
      </c>
      <c r="O64" s="207" t="s">
        <v>750</v>
      </c>
      <c r="P64" s="208" t="s">
        <v>34</v>
      </c>
      <c r="Q64" s="208" t="s">
        <v>34</v>
      </c>
      <c r="R64" s="207" t="s">
        <v>234</v>
      </c>
      <c r="S64" s="207" t="s">
        <v>253</v>
      </c>
      <c r="T64" s="207" t="s">
        <v>253</v>
      </c>
      <c r="U64" s="207" t="s">
        <v>253</v>
      </c>
      <c r="V64" s="207" t="s">
        <v>648</v>
      </c>
      <c r="W64" s="207" t="s">
        <v>649</v>
      </c>
      <c r="X64" s="207" t="str">
        <f>IF(R64="Información Publica Reservada","Alta",IF(R64="Información Publica Clasificada","Media",IF(R64="Información Publica","Baja","Baja")))</f>
        <v>Baja</v>
      </c>
      <c r="Y64" s="207" t="s">
        <v>64</v>
      </c>
      <c r="Z64" s="207" t="s">
        <v>64</v>
      </c>
      <c r="AA64" s="226" t="str">
        <f>IF((OR(AND(X64="Alta", Y64="Alta"), AND(X64="Alta", Z64="Alta"), AND(Y64 ="Alta", Z64 ="Alta"))),"Alta",IF((OR(X64="Alta", Y64 ="Alta", Z64 ="Alta",X64="Media", Y64 ="Media", Z64 ="Media")),"Media",IF(AND(X64="Baja",Y64="Baja",Z64="Baja"),"Baja"," ")))</f>
        <v>Baja</v>
      </c>
      <c r="AB64" s="207" t="s">
        <v>73</v>
      </c>
      <c r="AC64" s="207" t="s">
        <v>73</v>
      </c>
      <c r="AD64" s="207" t="s">
        <v>253</v>
      </c>
      <c r="AE64" s="207" t="s">
        <v>253</v>
      </c>
      <c r="AF64" s="207" t="s">
        <v>73</v>
      </c>
    </row>
    <row r="65" spans="2:32" ht="142.5">
      <c r="B65" s="207">
        <v>61</v>
      </c>
      <c r="C65" s="209" t="s">
        <v>35</v>
      </c>
      <c r="D65" s="209" t="s">
        <v>246</v>
      </c>
      <c r="E65" s="209">
        <f>VLOOKUP(D65,GD,4,FALSE)</f>
        <v>400</v>
      </c>
      <c r="F65" s="209" t="s">
        <v>15</v>
      </c>
      <c r="G65" s="209" t="s">
        <v>670</v>
      </c>
      <c r="H65" s="209" t="s">
        <v>777</v>
      </c>
      <c r="I65" s="209" t="s">
        <v>778</v>
      </c>
      <c r="J65" s="211" t="s">
        <v>774</v>
      </c>
      <c r="K65" s="209" t="s">
        <v>487</v>
      </c>
      <c r="L65" s="209" t="s">
        <v>253</v>
      </c>
      <c r="M65" s="209" t="s">
        <v>632</v>
      </c>
      <c r="N65" s="209" t="s">
        <v>436</v>
      </c>
      <c r="O65" s="209" t="s">
        <v>750</v>
      </c>
      <c r="P65" s="211" t="s">
        <v>34</v>
      </c>
      <c r="Q65" s="211" t="s">
        <v>34</v>
      </c>
      <c r="R65" s="209" t="s">
        <v>234</v>
      </c>
      <c r="S65" s="209" t="s">
        <v>253</v>
      </c>
      <c r="T65" s="209" t="s">
        <v>253</v>
      </c>
      <c r="U65" s="209" t="s">
        <v>253</v>
      </c>
      <c r="V65" s="209" t="s">
        <v>648</v>
      </c>
      <c r="W65" s="209" t="s">
        <v>649</v>
      </c>
      <c r="X65" s="209" t="s">
        <v>65</v>
      </c>
      <c r="Y65" s="209" t="s">
        <v>64</v>
      </c>
      <c r="Z65" s="209" t="s">
        <v>64</v>
      </c>
      <c r="AA65" s="225" t="s">
        <v>65</v>
      </c>
      <c r="AB65" s="209" t="s">
        <v>73</v>
      </c>
      <c r="AC65" s="209" t="s">
        <v>73</v>
      </c>
      <c r="AD65" s="209" t="s">
        <v>253</v>
      </c>
      <c r="AE65" s="209" t="s">
        <v>253</v>
      </c>
      <c r="AF65" s="209" t="s">
        <v>73</v>
      </c>
    </row>
    <row r="66" spans="2:32" ht="71.25">
      <c r="B66" s="207">
        <v>62</v>
      </c>
      <c r="C66" s="207" t="s">
        <v>35</v>
      </c>
      <c r="D66" s="207" t="s">
        <v>246</v>
      </c>
      <c r="E66" s="207">
        <v>400</v>
      </c>
      <c r="F66" s="207" t="s">
        <v>15</v>
      </c>
      <c r="G66" s="207" t="s">
        <v>779</v>
      </c>
      <c r="H66" s="207" t="s">
        <v>780</v>
      </c>
      <c r="I66" s="207" t="s">
        <v>780</v>
      </c>
      <c r="J66" s="208" t="s">
        <v>781</v>
      </c>
      <c r="K66" s="207" t="s">
        <v>487</v>
      </c>
      <c r="L66" s="207" t="s">
        <v>253</v>
      </c>
      <c r="M66" s="207" t="s">
        <v>632</v>
      </c>
      <c r="N66" s="226" t="s">
        <v>436</v>
      </c>
      <c r="O66" s="207" t="s">
        <v>750</v>
      </c>
      <c r="P66" s="208" t="s">
        <v>34</v>
      </c>
      <c r="Q66" s="208" t="s">
        <v>34</v>
      </c>
      <c r="R66" s="207" t="s">
        <v>234</v>
      </c>
      <c r="S66" s="207" t="s">
        <v>253</v>
      </c>
      <c r="T66" s="207" t="s">
        <v>253</v>
      </c>
      <c r="U66" s="207" t="s">
        <v>253</v>
      </c>
      <c r="V66" s="207" t="s">
        <v>648</v>
      </c>
      <c r="W66" s="207" t="s">
        <v>649</v>
      </c>
      <c r="X66" s="207" t="str">
        <f t="shared" ref="X66:X73" si="15">IF(R66="Información Publica Reservada","Alta",IF(R66="Información Publica Clasificada","Media",IF(R66="Información Publica","Baja","Baja")))</f>
        <v>Baja</v>
      </c>
      <c r="Y66" s="207" t="s">
        <v>64</v>
      </c>
      <c r="Z66" s="207" t="s">
        <v>64</v>
      </c>
      <c r="AA66" s="226" t="str">
        <f t="shared" ref="AA66:AA73" si="16">IF((OR(AND(X66="Alta", Y66="Alta"), AND(X66="Alta", Z66="Alta"), AND(Y66 ="Alta", Z66 ="Alta"))),"Alta",IF((OR(X66="Alta", Y66 ="Alta", Z66 ="Alta",X66="Media", Y66 ="Media", Z66 ="Media")),"Media",IF(AND(X66="Baja",Y66="Baja",Z66="Baja"),"Baja"," ")))</f>
        <v>Baja</v>
      </c>
      <c r="AB66" s="207" t="s">
        <v>73</v>
      </c>
      <c r="AC66" s="207" t="s">
        <v>73</v>
      </c>
      <c r="AD66" s="207" t="s">
        <v>253</v>
      </c>
      <c r="AE66" s="207" t="s">
        <v>253</v>
      </c>
      <c r="AF66" s="207" t="s">
        <v>73</v>
      </c>
    </row>
    <row r="67" spans="2:32" ht="99.75">
      <c r="B67" s="207">
        <v>63</v>
      </c>
      <c r="C67" s="209" t="s">
        <v>35</v>
      </c>
      <c r="D67" s="209" t="s">
        <v>246</v>
      </c>
      <c r="E67" s="209">
        <f>VLOOKUP(D67,GD,4,FALSE)</f>
        <v>400</v>
      </c>
      <c r="F67" s="209" t="s">
        <v>15</v>
      </c>
      <c r="G67" s="209" t="s">
        <v>779</v>
      </c>
      <c r="H67" s="209" t="s">
        <v>780</v>
      </c>
      <c r="I67" s="209" t="s">
        <v>782</v>
      </c>
      <c r="J67" s="211" t="s">
        <v>783</v>
      </c>
      <c r="K67" s="209" t="s">
        <v>487</v>
      </c>
      <c r="L67" s="209" t="s">
        <v>253</v>
      </c>
      <c r="M67" s="209" t="s">
        <v>632</v>
      </c>
      <c r="N67" s="225" t="s">
        <v>436</v>
      </c>
      <c r="O67" s="209" t="s">
        <v>750</v>
      </c>
      <c r="P67" s="211" t="s">
        <v>34</v>
      </c>
      <c r="Q67" s="211" t="s">
        <v>34</v>
      </c>
      <c r="R67" s="209" t="s">
        <v>234</v>
      </c>
      <c r="S67" s="209" t="s">
        <v>253</v>
      </c>
      <c r="T67" s="209" t="s">
        <v>253</v>
      </c>
      <c r="U67" s="209" t="s">
        <v>253</v>
      </c>
      <c r="V67" s="209" t="s">
        <v>648</v>
      </c>
      <c r="W67" s="209" t="s">
        <v>649</v>
      </c>
      <c r="X67" s="209" t="str">
        <f t="shared" si="15"/>
        <v>Baja</v>
      </c>
      <c r="Y67" s="209" t="s">
        <v>64</v>
      </c>
      <c r="Z67" s="209" t="s">
        <v>64</v>
      </c>
      <c r="AA67" s="225" t="str">
        <f>IF((OR(AND(X67="Alta", Y67="Alta"), AND(X67="Alta", Z67="Alta"), AND(Y67 ="Alta", Z67 ="Alta"))),"Alta",IF((OR(X67="Alta", Y67 ="Alta", Z67 ="Alta",X67="Media", Y67 ="Media", Z67 ="Media")),"Media",IF(AND(X67="Baja",Y67="Baja",Z67="Baja"),"Baja"," ")))</f>
        <v>Baja</v>
      </c>
      <c r="AB67" s="209" t="s">
        <v>73</v>
      </c>
      <c r="AC67" s="209" t="s">
        <v>73</v>
      </c>
      <c r="AD67" s="209" t="s">
        <v>253</v>
      </c>
      <c r="AE67" s="209" t="s">
        <v>253</v>
      </c>
      <c r="AF67" s="209" t="s">
        <v>73</v>
      </c>
    </row>
    <row r="68" spans="2:32" ht="85.5">
      <c r="B68" s="207">
        <v>64</v>
      </c>
      <c r="C68" s="207" t="s">
        <v>35</v>
      </c>
      <c r="D68" s="207" t="s">
        <v>246</v>
      </c>
      <c r="E68" s="207">
        <v>400</v>
      </c>
      <c r="F68" s="207" t="s">
        <v>15</v>
      </c>
      <c r="G68" s="207" t="s">
        <v>779</v>
      </c>
      <c r="H68" s="207" t="s">
        <v>780</v>
      </c>
      <c r="I68" s="207" t="s">
        <v>784</v>
      </c>
      <c r="J68" s="208" t="s">
        <v>785</v>
      </c>
      <c r="K68" s="207" t="s">
        <v>487</v>
      </c>
      <c r="L68" s="207" t="s">
        <v>253</v>
      </c>
      <c r="M68" s="207" t="s">
        <v>632</v>
      </c>
      <c r="N68" s="207" t="s">
        <v>436</v>
      </c>
      <c r="O68" s="207" t="s">
        <v>750</v>
      </c>
      <c r="P68" s="208" t="s">
        <v>34</v>
      </c>
      <c r="Q68" s="208" t="s">
        <v>34</v>
      </c>
      <c r="R68" s="207" t="s">
        <v>234</v>
      </c>
      <c r="S68" s="207" t="s">
        <v>253</v>
      </c>
      <c r="T68" s="207" t="s">
        <v>253</v>
      </c>
      <c r="U68" s="207" t="s">
        <v>253</v>
      </c>
      <c r="V68" s="207" t="s">
        <v>648</v>
      </c>
      <c r="W68" s="207" t="s">
        <v>649</v>
      </c>
      <c r="X68" s="207" t="str">
        <f t="shared" si="15"/>
        <v>Baja</v>
      </c>
      <c r="Y68" s="207" t="s">
        <v>64</v>
      </c>
      <c r="Z68" s="207" t="s">
        <v>64</v>
      </c>
      <c r="AA68" s="226" t="str">
        <f>IF((OR(AND(X68="Alta", Y68="Alta"), AND(X68="Alta", Z68="Alta"), AND(Y68 ="Alta", Z68 ="Alta"))),"Alta",IF((OR(X68="Alta", Y68 ="Alta", Z68 ="Alta",X68="Media", Y68 ="Media", Z68 ="Media")),"Media",IF(AND(X68="Baja",Y68="Baja",Z68="Baja"),"Baja"," ")))</f>
        <v>Baja</v>
      </c>
      <c r="AB68" s="207" t="s">
        <v>73</v>
      </c>
      <c r="AC68" s="207" t="s">
        <v>73</v>
      </c>
      <c r="AD68" s="207" t="s">
        <v>253</v>
      </c>
      <c r="AE68" s="207" t="s">
        <v>253</v>
      </c>
      <c r="AF68" s="207" t="s">
        <v>73</v>
      </c>
    </row>
    <row r="69" spans="2:32" ht="85.5">
      <c r="B69" s="207">
        <v>65</v>
      </c>
      <c r="C69" s="209" t="s">
        <v>35</v>
      </c>
      <c r="D69" s="209" t="s">
        <v>246</v>
      </c>
      <c r="E69" s="209">
        <f>VLOOKUP(D69,GD,4,FALSE)</f>
        <v>400</v>
      </c>
      <c r="F69" s="209" t="s">
        <v>15</v>
      </c>
      <c r="G69" s="209" t="s">
        <v>725</v>
      </c>
      <c r="H69" s="209" t="s">
        <v>761</v>
      </c>
      <c r="I69" s="209" t="s">
        <v>786</v>
      </c>
      <c r="J69" s="211" t="s">
        <v>787</v>
      </c>
      <c r="K69" s="209" t="s">
        <v>487</v>
      </c>
      <c r="L69" s="209" t="s">
        <v>253</v>
      </c>
      <c r="M69" s="209" t="s">
        <v>632</v>
      </c>
      <c r="N69" s="209" t="s">
        <v>436</v>
      </c>
      <c r="O69" s="209" t="s">
        <v>750</v>
      </c>
      <c r="P69" s="211" t="s">
        <v>34</v>
      </c>
      <c r="Q69" s="211" t="s">
        <v>34</v>
      </c>
      <c r="R69" s="209" t="s">
        <v>234</v>
      </c>
      <c r="S69" s="209" t="s">
        <v>253</v>
      </c>
      <c r="T69" s="209" t="s">
        <v>253</v>
      </c>
      <c r="U69" s="209" t="s">
        <v>253</v>
      </c>
      <c r="V69" s="209" t="s">
        <v>648</v>
      </c>
      <c r="W69" s="209" t="s">
        <v>649</v>
      </c>
      <c r="X69" s="209" t="str">
        <f t="shared" si="15"/>
        <v>Baja</v>
      </c>
      <c r="Y69" s="209" t="s">
        <v>64</v>
      </c>
      <c r="Z69" s="209" t="s">
        <v>64</v>
      </c>
      <c r="AA69" s="225" t="str">
        <f t="shared" si="16"/>
        <v>Baja</v>
      </c>
      <c r="AB69" s="209" t="s">
        <v>73</v>
      </c>
      <c r="AC69" s="209" t="s">
        <v>73</v>
      </c>
      <c r="AD69" s="209" t="s">
        <v>253</v>
      </c>
      <c r="AE69" s="209" t="s">
        <v>253</v>
      </c>
      <c r="AF69" s="209" t="s">
        <v>73</v>
      </c>
    </row>
    <row r="70" spans="2:32" ht="228">
      <c r="B70" s="207">
        <v>66</v>
      </c>
      <c r="C70" s="207" t="s">
        <v>35</v>
      </c>
      <c r="D70" s="207" t="s">
        <v>246</v>
      </c>
      <c r="E70" s="207">
        <v>400</v>
      </c>
      <c r="F70" s="207" t="s">
        <v>15</v>
      </c>
      <c r="G70" s="207" t="s">
        <v>788</v>
      </c>
      <c r="H70" s="207" t="s">
        <v>789</v>
      </c>
      <c r="I70" s="207" t="s">
        <v>789</v>
      </c>
      <c r="J70" s="208" t="s">
        <v>790</v>
      </c>
      <c r="K70" s="207" t="s">
        <v>487</v>
      </c>
      <c r="L70" s="207" t="s">
        <v>253</v>
      </c>
      <c r="M70" s="207" t="s">
        <v>632</v>
      </c>
      <c r="N70" s="207" t="s">
        <v>436</v>
      </c>
      <c r="O70" s="207" t="s">
        <v>750</v>
      </c>
      <c r="P70" s="208" t="s">
        <v>34</v>
      </c>
      <c r="Q70" s="208" t="s">
        <v>34</v>
      </c>
      <c r="R70" s="207" t="s">
        <v>234</v>
      </c>
      <c r="S70" s="207" t="s">
        <v>253</v>
      </c>
      <c r="T70" s="207" t="s">
        <v>253</v>
      </c>
      <c r="U70" s="207" t="s">
        <v>253</v>
      </c>
      <c r="V70" s="207" t="s">
        <v>648</v>
      </c>
      <c r="W70" s="207" t="s">
        <v>649</v>
      </c>
      <c r="X70" s="207" t="str">
        <f t="shared" si="15"/>
        <v>Baja</v>
      </c>
      <c r="Y70" s="207" t="s">
        <v>64</v>
      </c>
      <c r="Z70" s="207" t="s">
        <v>64</v>
      </c>
      <c r="AA70" s="227" t="str">
        <f t="shared" si="16"/>
        <v>Baja</v>
      </c>
      <c r="AB70" s="207" t="s">
        <v>73</v>
      </c>
      <c r="AC70" s="207" t="s">
        <v>73</v>
      </c>
      <c r="AD70" s="207" t="s">
        <v>253</v>
      </c>
      <c r="AE70" s="207" t="s">
        <v>253</v>
      </c>
      <c r="AF70" s="207" t="s">
        <v>73</v>
      </c>
    </row>
    <row r="71" spans="2:32" ht="185.25">
      <c r="B71" s="207">
        <v>67</v>
      </c>
      <c r="C71" s="209" t="s">
        <v>35</v>
      </c>
      <c r="D71" s="209" t="s">
        <v>246</v>
      </c>
      <c r="E71" s="209">
        <f>VLOOKUP(D71,GD,4,FALSE)</f>
        <v>400</v>
      </c>
      <c r="F71" s="209" t="s">
        <v>15</v>
      </c>
      <c r="G71" s="209" t="s">
        <v>788</v>
      </c>
      <c r="H71" s="209" t="s">
        <v>791</v>
      </c>
      <c r="I71" s="209" t="s">
        <v>792</v>
      </c>
      <c r="J71" s="211" t="s">
        <v>793</v>
      </c>
      <c r="K71" s="209" t="s">
        <v>487</v>
      </c>
      <c r="L71" s="209" t="s">
        <v>253</v>
      </c>
      <c r="M71" s="209" t="s">
        <v>632</v>
      </c>
      <c r="N71" s="209" t="s">
        <v>436</v>
      </c>
      <c r="O71" s="209" t="s">
        <v>750</v>
      </c>
      <c r="P71" s="211" t="s">
        <v>34</v>
      </c>
      <c r="Q71" s="211" t="s">
        <v>34</v>
      </c>
      <c r="R71" s="209" t="s">
        <v>234</v>
      </c>
      <c r="S71" s="209" t="s">
        <v>253</v>
      </c>
      <c r="T71" s="209" t="s">
        <v>253</v>
      </c>
      <c r="U71" s="209" t="s">
        <v>253</v>
      </c>
      <c r="V71" s="209" t="s">
        <v>648</v>
      </c>
      <c r="W71" s="209" t="s">
        <v>649</v>
      </c>
      <c r="X71" s="209" t="str">
        <f t="shared" si="15"/>
        <v>Baja</v>
      </c>
      <c r="Y71" s="209" t="s">
        <v>64</v>
      </c>
      <c r="Z71" s="209" t="s">
        <v>64</v>
      </c>
      <c r="AA71" s="224" t="str">
        <f t="shared" si="16"/>
        <v>Baja</v>
      </c>
      <c r="AB71" s="209" t="s">
        <v>73</v>
      </c>
      <c r="AC71" s="209" t="s">
        <v>73</v>
      </c>
      <c r="AD71" s="209" t="s">
        <v>253</v>
      </c>
      <c r="AE71" s="209" t="s">
        <v>253</v>
      </c>
      <c r="AF71" s="209" t="s">
        <v>73</v>
      </c>
    </row>
    <row r="72" spans="2:32" ht="342">
      <c r="B72" s="207">
        <v>68</v>
      </c>
      <c r="C72" s="207" t="s">
        <v>35</v>
      </c>
      <c r="D72" s="207" t="s">
        <v>246</v>
      </c>
      <c r="E72" s="207">
        <v>400</v>
      </c>
      <c r="F72" s="207" t="s">
        <v>15</v>
      </c>
      <c r="G72" s="207" t="s">
        <v>788</v>
      </c>
      <c r="H72" s="207" t="s">
        <v>794</v>
      </c>
      <c r="I72" s="207" t="s">
        <v>794</v>
      </c>
      <c r="J72" s="208" t="s">
        <v>795</v>
      </c>
      <c r="K72" s="207" t="s">
        <v>487</v>
      </c>
      <c r="L72" s="207" t="s">
        <v>253</v>
      </c>
      <c r="M72" s="207" t="s">
        <v>632</v>
      </c>
      <c r="N72" s="207" t="s">
        <v>436</v>
      </c>
      <c r="O72" s="207" t="s">
        <v>750</v>
      </c>
      <c r="P72" s="208" t="s">
        <v>34</v>
      </c>
      <c r="Q72" s="208" t="s">
        <v>34</v>
      </c>
      <c r="R72" s="207" t="s">
        <v>234</v>
      </c>
      <c r="S72" s="207" t="s">
        <v>253</v>
      </c>
      <c r="T72" s="207" t="s">
        <v>253</v>
      </c>
      <c r="U72" s="207" t="s">
        <v>253</v>
      </c>
      <c r="V72" s="207" t="s">
        <v>648</v>
      </c>
      <c r="W72" s="207" t="s">
        <v>649</v>
      </c>
      <c r="X72" s="207" t="str">
        <f t="shared" si="15"/>
        <v>Baja</v>
      </c>
      <c r="Y72" s="207" t="s">
        <v>64</v>
      </c>
      <c r="Z72" s="207" t="s">
        <v>64</v>
      </c>
      <c r="AA72" s="227" t="str">
        <f t="shared" si="16"/>
        <v>Baja</v>
      </c>
      <c r="AB72" s="207" t="s">
        <v>73</v>
      </c>
      <c r="AC72" s="207" t="s">
        <v>73</v>
      </c>
      <c r="AD72" s="207" t="s">
        <v>253</v>
      </c>
      <c r="AE72" s="207" t="s">
        <v>253</v>
      </c>
      <c r="AF72" s="207" t="s">
        <v>73</v>
      </c>
    </row>
    <row r="73" spans="2:32" ht="71.25">
      <c r="B73" s="207">
        <v>69</v>
      </c>
      <c r="C73" s="206" t="s">
        <v>49</v>
      </c>
      <c r="D73" s="206" t="s">
        <v>23</v>
      </c>
      <c r="E73" s="206">
        <f t="shared" ref="E73" si="17">VLOOKUP(D73,GD,4,FALSE)</f>
        <v>310</v>
      </c>
      <c r="F73" s="206" t="s">
        <v>15</v>
      </c>
      <c r="G73" s="206" t="s">
        <v>616</v>
      </c>
      <c r="H73" s="207" t="s">
        <v>628</v>
      </c>
      <c r="I73" s="207" t="s">
        <v>796</v>
      </c>
      <c r="J73" s="207" t="s">
        <v>797</v>
      </c>
      <c r="K73" s="206" t="s">
        <v>487</v>
      </c>
      <c r="L73" s="206" t="s">
        <v>632</v>
      </c>
      <c r="M73" s="209" t="s">
        <v>632</v>
      </c>
      <c r="N73" s="206" t="s">
        <v>798</v>
      </c>
      <c r="O73" s="209" t="s">
        <v>642</v>
      </c>
      <c r="P73" s="210" t="s">
        <v>48</v>
      </c>
      <c r="Q73" s="209" t="s">
        <v>799</v>
      </c>
      <c r="R73" s="209" t="s">
        <v>234</v>
      </c>
      <c r="S73" s="207" t="s">
        <v>253</v>
      </c>
      <c r="T73" s="207" t="s">
        <v>253</v>
      </c>
      <c r="U73" s="207" t="s">
        <v>253</v>
      </c>
      <c r="V73" s="207" t="s">
        <v>253</v>
      </c>
      <c r="W73" s="207" t="s">
        <v>253</v>
      </c>
      <c r="X73" s="206" t="str">
        <f t="shared" si="15"/>
        <v>Baja</v>
      </c>
      <c r="Y73" s="206" t="s">
        <v>66</v>
      </c>
      <c r="Z73" s="206" t="s">
        <v>64</v>
      </c>
      <c r="AA73" s="206" t="str">
        <f t="shared" si="16"/>
        <v>Media</v>
      </c>
      <c r="AB73" s="206" t="s">
        <v>73</v>
      </c>
      <c r="AC73" s="206" t="s">
        <v>73</v>
      </c>
      <c r="AD73" s="206" t="s">
        <v>259</v>
      </c>
      <c r="AE73" s="210" t="s">
        <v>253</v>
      </c>
      <c r="AF73" s="210" t="s">
        <v>253</v>
      </c>
    </row>
    <row r="74" spans="2:32" ht="28.5">
      <c r="B74" s="207">
        <v>70</v>
      </c>
      <c r="C74" s="216" t="s">
        <v>49</v>
      </c>
      <c r="D74" s="216" t="s">
        <v>23</v>
      </c>
      <c r="E74" s="216">
        <v>310</v>
      </c>
      <c r="F74" s="216" t="s">
        <v>15</v>
      </c>
      <c r="G74" s="217" t="s">
        <v>800</v>
      </c>
      <c r="H74" s="216" t="s">
        <v>253</v>
      </c>
      <c r="I74" s="217" t="s">
        <v>801</v>
      </c>
      <c r="J74" s="217" t="s">
        <v>802</v>
      </c>
      <c r="K74" s="216" t="s">
        <v>487</v>
      </c>
      <c r="L74" s="216" t="s">
        <v>253</v>
      </c>
      <c r="M74" s="217" t="s">
        <v>632</v>
      </c>
      <c r="N74" s="216" t="s">
        <v>798</v>
      </c>
      <c r="O74" s="217" t="s">
        <v>642</v>
      </c>
      <c r="P74" s="216" t="s">
        <v>48</v>
      </c>
      <c r="Q74" s="217" t="s">
        <v>799</v>
      </c>
      <c r="R74" s="217" t="s">
        <v>234</v>
      </c>
      <c r="S74" s="217" t="s">
        <v>253</v>
      </c>
      <c r="T74" s="217" t="s">
        <v>253</v>
      </c>
      <c r="U74" s="217" t="s">
        <v>253</v>
      </c>
      <c r="V74" s="217" t="s">
        <v>253</v>
      </c>
      <c r="W74" s="217" t="s">
        <v>253</v>
      </c>
      <c r="X74" s="216" t="s">
        <v>64</v>
      </c>
      <c r="Y74" s="216" t="s">
        <v>66</v>
      </c>
      <c r="Z74" s="216" t="s">
        <v>65</v>
      </c>
      <c r="AA74" s="216" t="s">
        <v>65</v>
      </c>
      <c r="AB74" s="216" t="s">
        <v>72</v>
      </c>
      <c r="AC74" s="216" t="s">
        <v>73</v>
      </c>
      <c r="AD74" s="216" t="s">
        <v>259</v>
      </c>
      <c r="AE74" s="217" t="s">
        <v>803</v>
      </c>
      <c r="AF74" s="216" t="s">
        <v>72</v>
      </c>
    </row>
    <row r="75" spans="2:32" ht="28.5">
      <c r="B75" s="207">
        <v>71</v>
      </c>
      <c r="C75" s="228" t="s">
        <v>49</v>
      </c>
      <c r="D75" s="228" t="s">
        <v>23</v>
      </c>
      <c r="E75" s="228">
        <v>310</v>
      </c>
      <c r="F75" s="228" t="s">
        <v>15</v>
      </c>
      <c r="G75" s="229" t="s">
        <v>800</v>
      </c>
      <c r="H75" s="228" t="s">
        <v>253</v>
      </c>
      <c r="I75" s="229" t="s">
        <v>804</v>
      </c>
      <c r="J75" s="230" t="s">
        <v>805</v>
      </c>
      <c r="K75" s="228" t="s">
        <v>487</v>
      </c>
      <c r="L75" s="228" t="s">
        <v>253</v>
      </c>
      <c r="M75" s="228" t="s">
        <v>632</v>
      </c>
      <c r="N75" s="228" t="s">
        <v>798</v>
      </c>
      <c r="O75" s="229" t="s">
        <v>642</v>
      </c>
      <c r="P75" s="231" t="s">
        <v>48</v>
      </c>
      <c r="Q75" s="232" t="s">
        <v>799</v>
      </c>
      <c r="R75" s="233" t="s">
        <v>234</v>
      </c>
      <c r="S75" s="229" t="s">
        <v>253</v>
      </c>
      <c r="T75" s="229" t="s">
        <v>253</v>
      </c>
      <c r="U75" s="229" t="s">
        <v>253</v>
      </c>
      <c r="V75" s="229" t="s">
        <v>253</v>
      </c>
      <c r="W75" s="229" t="s">
        <v>253</v>
      </c>
      <c r="X75" s="228" t="s">
        <v>64</v>
      </c>
      <c r="Y75" s="228" t="s">
        <v>66</v>
      </c>
      <c r="Z75" s="228" t="s">
        <v>65</v>
      </c>
      <c r="AA75" s="228" t="s">
        <v>65</v>
      </c>
      <c r="AB75" s="228" t="s">
        <v>73</v>
      </c>
      <c r="AC75" s="228" t="s">
        <v>73</v>
      </c>
      <c r="AD75" s="228" t="s">
        <v>259</v>
      </c>
      <c r="AE75" s="228" t="s">
        <v>253</v>
      </c>
      <c r="AF75" s="228" t="s">
        <v>253</v>
      </c>
    </row>
    <row r="76" spans="2:32" ht="228">
      <c r="B76" s="207">
        <v>72</v>
      </c>
      <c r="C76" s="210" t="s">
        <v>49</v>
      </c>
      <c r="D76" s="210" t="s">
        <v>23</v>
      </c>
      <c r="E76" s="210">
        <f t="shared" ref="E76:E78" si="18">VLOOKUP(D76,GD,4,FALSE)</f>
        <v>310</v>
      </c>
      <c r="F76" s="210" t="s">
        <v>15</v>
      </c>
      <c r="G76" s="210" t="s">
        <v>806</v>
      </c>
      <c r="H76" s="210" t="s">
        <v>253</v>
      </c>
      <c r="I76" s="210" t="s">
        <v>807</v>
      </c>
      <c r="J76" s="211" t="s">
        <v>808</v>
      </c>
      <c r="K76" s="210" t="s">
        <v>487</v>
      </c>
      <c r="L76" s="210" t="s">
        <v>253</v>
      </c>
      <c r="M76" s="209" t="s">
        <v>632</v>
      </c>
      <c r="N76" s="210" t="s">
        <v>798</v>
      </c>
      <c r="O76" s="209" t="s">
        <v>642</v>
      </c>
      <c r="P76" s="218" t="s">
        <v>48</v>
      </c>
      <c r="Q76" s="211" t="s">
        <v>799</v>
      </c>
      <c r="R76" s="209" t="s">
        <v>233</v>
      </c>
      <c r="S76" s="209" t="s">
        <v>693</v>
      </c>
      <c r="T76" s="209" t="s">
        <v>638</v>
      </c>
      <c r="U76" s="209" t="s">
        <v>639</v>
      </c>
      <c r="V76" s="209" t="s">
        <v>648</v>
      </c>
      <c r="W76" s="209" t="s">
        <v>649</v>
      </c>
      <c r="X76" s="210" t="str">
        <f t="shared" ref="X76:X80" si="19">IF(R76="Información Publica Reservada","Alta",IF(R76="Información Publica Clasificada","Media",IF(R76="Información Publica","Baja","Baja")))</f>
        <v>Media</v>
      </c>
      <c r="Y76" s="210" t="s">
        <v>66</v>
      </c>
      <c r="Z76" s="210" t="s">
        <v>65</v>
      </c>
      <c r="AA76" s="210" t="str">
        <f t="shared" ref="AA76:AA80" si="20">IF((OR(AND(X76="Alta", Y76="Alta"), AND(X76="Alta", Z76="Alta"), AND(Y76 ="Alta", Z76 ="Alta"))),"Alta",IF((OR(X76="Alta", Y76 ="Alta", Z76 ="Alta",X76="Media", Y76 ="Media", Z76 ="Media")),"Media",IF(AND(X76="Baja",Y76="Baja",Z76="Baja"),"Baja"," ")))</f>
        <v>Media</v>
      </c>
      <c r="AB76" s="210" t="s">
        <v>73</v>
      </c>
      <c r="AC76" s="210" t="s">
        <v>73</v>
      </c>
      <c r="AD76" s="210" t="s">
        <v>260</v>
      </c>
      <c r="AE76" s="210" t="s">
        <v>253</v>
      </c>
      <c r="AF76" s="210" t="s">
        <v>253</v>
      </c>
    </row>
    <row r="77" spans="2:32" ht="42.75">
      <c r="B77" s="207">
        <v>73</v>
      </c>
      <c r="C77" s="210" t="s">
        <v>49</v>
      </c>
      <c r="D77" s="210" t="s">
        <v>23</v>
      </c>
      <c r="E77" s="210">
        <f t="shared" si="18"/>
        <v>310</v>
      </c>
      <c r="F77" s="210" t="s">
        <v>15</v>
      </c>
      <c r="G77" s="210" t="s">
        <v>809</v>
      </c>
      <c r="H77" s="210" t="s">
        <v>810</v>
      </c>
      <c r="I77" s="209" t="s">
        <v>811</v>
      </c>
      <c r="J77" s="211" t="s">
        <v>812</v>
      </c>
      <c r="K77" s="210" t="s">
        <v>487</v>
      </c>
      <c r="L77" s="210" t="s">
        <v>253</v>
      </c>
      <c r="M77" s="209" t="s">
        <v>632</v>
      </c>
      <c r="N77" s="210" t="s">
        <v>798</v>
      </c>
      <c r="O77" s="209" t="s">
        <v>642</v>
      </c>
      <c r="P77" s="218" t="s">
        <v>48</v>
      </c>
      <c r="Q77" s="211" t="s">
        <v>799</v>
      </c>
      <c r="R77" s="209" t="s">
        <v>234</v>
      </c>
      <c r="S77" s="209" t="s">
        <v>253</v>
      </c>
      <c r="T77" s="209" t="s">
        <v>253</v>
      </c>
      <c r="U77" s="209" t="s">
        <v>253</v>
      </c>
      <c r="V77" s="209" t="s">
        <v>253</v>
      </c>
      <c r="W77" s="209" t="s">
        <v>253</v>
      </c>
      <c r="X77" s="210" t="str">
        <f t="shared" si="19"/>
        <v>Baja</v>
      </c>
      <c r="Y77" s="210" t="s">
        <v>66</v>
      </c>
      <c r="Z77" s="210" t="s">
        <v>65</v>
      </c>
      <c r="AA77" s="210" t="str">
        <f t="shared" si="20"/>
        <v>Media</v>
      </c>
      <c r="AB77" s="210" t="s">
        <v>73</v>
      </c>
      <c r="AC77" s="210" t="s">
        <v>73</v>
      </c>
      <c r="AD77" s="210" t="s">
        <v>259</v>
      </c>
      <c r="AE77" s="210" t="s">
        <v>253</v>
      </c>
      <c r="AF77" s="210" t="s">
        <v>253</v>
      </c>
    </row>
    <row r="78" spans="2:32" ht="228">
      <c r="B78" s="207">
        <v>74</v>
      </c>
      <c r="C78" s="210" t="s">
        <v>49</v>
      </c>
      <c r="D78" s="210" t="s">
        <v>23</v>
      </c>
      <c r="E78" s="210">
        <f t="shared" si="18"/>
        <v>310</v>
      </c>
      <c r="F78" s="210" t="s">
        <v>15</v>
      </c>
      <c r="G78" s="210" t="s">
        <v>670</v>
      </c>
      <c r="H78" s="210" t="s">
        <v>810</v>
      </c>
      <c r="I78" s="209" t="s">
        <v>813</v>
      </c>
      <c r="J78" s="211" t="s">
        <v>814</v>
      </c>
      <c r="K78" s="210" t="s">
        <v>487</v>
      </c>
      <c r="L78" s="210" t="s">
        <v>253</v>
      </c>
      <c r="M78" s="209" t="s">
        <v>632</v>
      </c>
      <c r="N78" s="210" t="s">
        <v>798</v>
      </c>
      <c r="O78" s="209" t="s">
        <v>642</v>
      </c>
      <c r="P78" s="218" t="s">
        <v>48</v>
      </c>
      <c r="Q78" s="211" t="s">
        <v>799</v>
      </c>
      <c r="R78" s="209" t="s">
        <v>233</v>
      </c>
      <c r="S78" s="209" t="s">
        <v>693</v>
      </c>
      <c r="T78" s="209" t="s">
        <v>638</v>
      </c>
      <c r="U78" s="209" t="s">
        <v>639</v>
      </c>
      <c r="V78" s="209" t="s">
        <v>648</v>
      </c>
      <c r="W78" s="209" t="s">
        <v>649</v>
      </c>
      <c r="X78" s="210" t="str">
        <f t="shared" si="19"/>
        <v>Media</v>
      </c>
      <c r="Y78" s="210" t="s">
        <v>66</v>
      </c>
      <c r="Z78" s="210" t="s">
        <v>65</v>
      </c>
      <c r="AA78" s="210" t="str">
        <f t="shared" si="20"/>
        <v>Media</v>
      </c>
      <c r="AB78" s="210" t="s">
        <v>73</v>
      </c>
      <c r="AC78" s="210" t="s">
        <v>73</v>
      </c>
      <c r="AD78" s="210" t="s">
        <v>260</v>
      </c>
      <c r="AE78" s="210" t="s">
        <v>253</v>
      </c>
      <c r="AF78" s="210" t="s">
        <v>253</v>
      </c>
    </row>
    <row r="79" spans="2:32" ht="228">
      <c r="B79" s="207">
        <v>75</v>
      </c>
      <c r="C79" s="210" t="s">
        <v>49</v>
      </c>
      <c r="D79" s="210" t="s">
        <v>23</v>
      </c>
      <c r="E79" s="210">
        <f t="shared" ref="E79:E80" si="21">VLOOKUP(D79,GD,4,FALSE)</f>
        <v>310</v>
      </c>
      <c r="F79" s="210" t="s">
        <v>15</v>
      </c>
      <c r="G79" s="209" t="s">
        <v>815</v>
      </c>
      <c r="H79" s="210" t="s">
        <v>253</v>
      </c>
      <c r="I79" s="209" t="s">
        <v>816</v>
      </c>
      <c r="J79" s="211" t="s">
        <v>817</v>
      </c>
      <c r="K79" s="210" t="s">
        <v>487</v>
      </c>
      <c r="L79" s="210" t="s">
        <v>253</v>
      </c>
      <c r="M79" s="209" t="s">
        <v>632</v>
      </c>
      <c r="N79" s="210" t="s">
        <v>798</v>
      </c>
      <c r="O79" s="209" t="s">
        <v>642</v>
      </c>
      <c r="P79" s="218" t="s">
        <v>48</v>
      </c>
      <c r="Q79" s="211" t="s">
        <v>48</v>
      </c>
      <c r="R79" s="209" t="s">
        <v>233</v>
      </c>
      <c r="S79" s="209" t="s">
        <v>693</v>
      </c>
      <c r="T79" s="209" t="s">
        <v>638</v>
      </c>
      <c r="U79" s="209" t="s">
        <v>639</v>
      </c>
      <c r="V79" s="209" t="s">
        <v>648</v>
      </c>
      <c r="W79" s="209" t="s">
        <v>649</v>
      </c>
      <c r="X79" s="210" t="str">
        <f t="shared" si="19"/>
        <v>Media</v>
      </c>
      <c r="Y79" s="210" t="s">
        <v>65</v>
      </c>
      <c r="Z79" s="210" t="s">
        <v>65</v>
      </c>
      <c r="AA79" s="210" t="str">
        <f t="shared" si="20"/>
        <v>Media</v>
      </c>
      <c r="AB79" s="210" t="s">
        <v>73</v>
      </c>
      <c r="AC79" s="210" t="s">
        <v>73</v>
      </c>
      <c r="AD79" s="210" t="s">
        <v>260</v>
      </c>
      <c r="AE79" s="210" t="s">
        <v>253</v>
      </c>
      <c r="AF79" s="210" t="s">
        <v>253</v>
      </c>
    </row>
    <row r="80" spans="2:32" ht="228">
      <c r="B80" s="207">
        <v>76</v>
      </c>
      <c r="C80" s="210" t="s">
        <v>49</v>
      </c>
      <c r="D80" s="210" t="s">
        <v>23</v>
      </c>
      <c r="E80" s="210">
        <f t="shared" si="21"/>
        <v>310</v>
      </c>
      <c r="F80" s="210" t="s">
        <v>15</v>
      </c>
      <c r="G80" s="209" t="s">
        <v>815</v>
      </c>
      <c r="H80" s="210" t="s">
        <v>253</v>
      </c>
      <c r="I80" s="210" t="s">
        <v>23</v>
      </c>
      <c r="J80" s="211" t="s">
        <v>818</v>
      </c>
      <c r="K80" s="210" t="s">
        <v>487</v>
      </c>
      <c r="L80" s="210" t="s">
        <v>253</v>
      </c>
      <c r="M80" s="209" t="s">
        <v>632</v>
      </c>
      <c r="N80" s="210" t="s">
        <v>798</v>
      </c>
      <c r="O80" s="209" t="s">
        <v>642</v>
      </c>
      <c r="P80" s="218" t="s">
        <v>48</v>
      </c>
      <c r="Q80" s="211" t="s">
        <v>799</v>
      </c>
      <c r="R80" s="209" t="s">
        <v>233</v>
      </c>
      <c r="S80" s="209" t="s">
        <v>693</v>
      </c>
      <c r="T80" s="209" t="s">
        <v>638</v>
      </c>
      <c r="U80" s="209" t="s">
        <v>639</v>
      </c>
      <c r="V80" s="209" t="s">
        <v>648</v>
      </c>
      <c r="W80" s="209" t="s">
        <v>649</v>
      </c>
      <c r="X80" s="210" t="str">
        <f t="shared" si="19"/>
        <v>Media</v>
      </c>
      <c r="Y80" s="210" t="s">
        <v>66</v>
      </c>
      <c r="Z80" s="210" t="s">
        <v>65</v>
      </c>
      <c r="AA80" s="210" t="str">
        <f t="shared" si="20"/>
        <v>Media</v>
      </c>
      <c r="AB80" s="210" t="s">
        <v>73</v>
      </c>
      <c r="AC80" s="210" t="s">
        <v>73</v>
      </c>
      <c r="AD80" s="210" t="s">
        <v>260</v>
      </c>
      <c r="AE80" s="210" t="s">
        <v>253</v>
      </c>
      <c r="AF80" s="210" t="s">
        <v>253</v>
      </c>
    </row>
    <row r="81" spans="2:32" ht="228">
      <c r="B81" s="207">
        <v>77</v>
      </c>
      <c r="C81" s="210" t="s">
        <v>49</v>
      </c>
      <c r="D81" s="210" t="s">
        <v>23</v>
      </c>
      <c r="E81" s="210">
        <f t="shared" ref="E81:E82" si="22">VLOOKUP(D81,GD,4,FALSE)</f>
        <v>310</v>
      </c>
      <c r="F81" s="210" t="s">
        <v>15</v>
      </c>
      <c r="G81" s="209" t="s">
        <v>253</v>
      </c>
      <c r="H81" s="209" t="s">
        <v>253</v>
      </c>
      <c r="I81" s="209" t="s">
        <v>819</v>
      </c>
      <c r="J81" s="211" t="s">
        <v>820</v>
      </c>
      <c r="K81" s="210" t="s">
        <v>487</v>
      </c>
      <c r="L81" s="210" t="s">
        <v>253</v>
      </c>
      <c r="M81" s="209" t="s">
        <v>632</v>
      </c>
      <c r="N81" s="210" t="s">
        <v>798</v>
      </c>
      <c r="O81" s="209" t="s">
        <v>642</v>
      </c>
      <c r="P81" s="218" t="s">
        <v>48</v>
      </c>
      <c r="Q81" s="211" t="s">
        <v>48</v>
      </c>
      <c r="R81" s="209" t="s">
        <v>233</v>
      </c>
      <c r="S81" s="209" t="s">
        <v>637</v>
      </c>
      <c r="T81" s="209" t="s">
        <v>638</v>
      </c>
      <c r="U81" s="209" t="s">
        <v>639</v>
      </c>
      <c r="V81" s="209" t="s">
        <v>253</v>
      </c>
      <c r="W81" s="209" t="s">
        <v>253</v>
      </c>
      <c r="X81" s="210" t="str">
        <f>IF(R81="Información Publica Reservada","Alta",IF(R81="Información Publica Clasificada","Media",IF(R81="Información Publica","Baja","Baja")))</f>
        <v>Media</v>
      </c>
      <c r="Y81" s="210" t="s">
        <v>65</v>
      </c>
      <c r="Z81" s="210" t="s">
        <v>65</v>
      </c>
      <c r="AA81" s="210" t="str">
        <f>IF((OR(AND(X81="Alta", Y81="Alta"), AND(X81="Alta", Z81="Alta"), AND(Y81 ="Alta", Z81 ="Alta"))),"Alta",IF((OR(X81="Alta", Y81 ="Alta", Z81 ="Alta",X81="Media", Y81 ="Media", Z81 ="Media")),"Media",IF(AND(X81="Baja",Y81="Baja",Z81="Baja"),"Baja"," ")))</f>
        <v>Media</v>
      </c>
      <c r="AB81" s="210" t="s">
        <v>72</v>
      </c>
      <c r="AC81" s="210" t="s">
        <v>73</v>
      </c>
      <c r="AD81" s="210" t="s">
        <v>260</v>
      </c>
      <c r="AE81" s="210" t="s">
        <v>579</v>
      </c>
      <c r="AF81" s="210" t="s">
        <v>73</v>
      </c>
    </row>
    <row r="82" spans="2:32" ht="228">
      <c r="B82" s="207">
        <v>78</v>
      </c>
      <c r="C82" s="210" t="s">
        <v>49</v>
      </c>
      <c r="D82" s="210" t="s">
        <v>23</v>
      </c>
      <c r="E82" s="210">
        <f t="shared" si="22"/>
        <v>310</v>
      </c>
      <c r="F82" s="210" t="s">
        <v>211</v>
      </c>
      <c r="G82" s="209" t="s">
        <v>253</v>
      </c>
      <c r="H82" s="210" t="s">
        <v>253</v>
      </c>
      <c r="I82" s="209" t="s">
        <v>821</v>
      </c>
      <c r="J82" s="211" t="s">
        <v>822</v>
      </c>
      <c r="K82" s="210" t="s">
        <v>487</v>
      </c>
      <c r="L82" s="210" t="s">
        <v>253</v>
      </c>
      <c r="M82" s="209" t="s">
        <v>632</v>
      </c>
      <c r="N82" s="209" t="s">
        <v>823</v>
      </c>
      <c r="O82" s="235" t="s">
        <v>642</v>
      </c>
      <c r="P82" s="211" t="s">
        <v>824</v>
      </c>
      <c r="Q82" s="211" t="s">
        <v>825</v>
      </c>
      <c r="R82" s="209" t="s">
        <v>233</v>
      </c>
      <c r="S82" s="209" t="s">
        <v>693</v>
      </c>
      <c r="T82" s="209" t="s">
        <v>638</v>
      </c>
      <c r="U82" s="209" t="s">
        <v>639</v>
      </c>
      <c r="V82" s="209" t="s">
        <v>648</v>
      </c>
      <c r="W82" s="209" t="s">
        <v>253</v>
      </c>
      <c r="X82" s="210" t="s">
        <v>65</v>
      </c>
      <c r="Y82" s="210" t="s">
        <v>66</v>
      </c>
      <c r="Z82" s="210" t="s">
        <v>65</v>
      </c>
      <c r="AA82" s="210" t="str">
        <f t="shared" ref="AA82:AA84" si="23">IF((OR(AND(X82="Alta", Y82="Alta"), AND(X82="Alta", Z82="Alta"), AND(Y82 ="Alta", Z82 ="Alta"))),"Alta",IF((OR(X82="Alta", Y82 ="Alta", Z82 ="Alta",X82="Media", Y82 ="Media", Z82 ="Media")),"Media",IF(AND(X82="Baja",Y82="Baja",Z82="Baja"),"Baja"," ")))</f>
        <v>Media</v>
      </c>
      <c r="AB82" s="210" t="s">
        <v>72</v>
      </c>
      <c r="AC82" s="210" t="s">
        <v>73</v>
      </c>
      <c r="AD82" s="210" t="s">
        <v>260</v>
      </c>
      <c r="AE82" s="210" t="s">
        <v>579</v>
      </c>
      <c r="AF82" s="210" t="s">
        <v>73</v>
      </c>
    </row>
    <row r="83" spans="2:32" ht="228">
      <c r="B83" s="207">
        <v>79</v>
      </c>
      <c r="C83" s="210" t="s">
        <v>55</v>
      </c>
      <c r="D83" s="211" t="s">
        <v>43</v>
      </c>
      <c r="E83" s="218">
        <v>510</v>
      </c>
      <c r="F83" s="218" t="s">
        <v>15</v>
      </c>
      <c r="G83" s="218" t="s">
        <v>616</v>
      </c>
      <c r="H83" s="211" t="s">
        <v>628</v>
      </c>
      <c r="I83" s="209" t="s">
        <v>826</v>
      </c>
      <c r="J83" s="211" t="s">
        <v>827</v>
      </c>
      <c r="K83" s="210" t="s">
        <v>487</v>
      </c>
      <c r="L83" s="210" t="s">
        <v>632</v>
      </c>
      <c r="M83" s="210" t="s">
        <v>828</v>
      </c>
      <c r="N83" s="209" t="s">
        <v>436</v>
      </c>
      <c r="O83" s="209" t="s">
        <v>829</v>
      </c>
      <c r="P83" s="211" t="s">
        <v>54</v>
      </c>
      <c r="Q83" s="211" t="s">
        <v>30</v>
      </c>
      <c r="R83" s="209" t="s">
        <v>233</v>
      </c>
      <c r="S83" s="209" t="s">
        <v>830</v>
      </c>
      <c r="T83" s="209" t="s">
        <v>638</v>
      </c>
      <c r="U83" s="209" t="s">
        <v>639</v>
      </c>
      <c r="V83" s="209" t="s">
        <v>648</v>
      </c>
      <c r="W83" s="209" t="s">
        <v>649</v>
      </c>
      <c r="X83" s="210" t="str">
        <f t="shared" ref="X83:X84" si="24">IF(R83="Información Publica Reservada","Alta",IF(R83="Información Publica Clasificada","Media",IF(R83="Información Publica","Baja","Baja")))</f>
        <v>Media</v>
      </c>
      <c r="Y83" s="210" t="s">
        <v>65</v>
      </c>
      <c r="Z83" s="210" t="s">
        <v>66</v>
      </c>
      <c r="AA83" s="206" t="str">
        <f t="shared" si="23"/>
        <v>Media</v>
      </c>
      <c r="AB83" s="210" t="s">
        <v>72</v>
      </c>
      <c r="AC83" s="210" t="s">
        <v>72</v>
      </c>
      <c r="AD83" s="210" t="s">
        <v>260</v>
      </c>
      <c r="AE83" s="209" t="s">
        <v>831</v>
      </c>
      <c r="AF83" s="210" t="s">
        <v>72</v>
      </c>
    </row>
    <row r="84" spans="2:32" ht="42.75">
      <c r="B84" s="207">
        <v>80</v>
      </c>
      <c r="C84" s="210" t="s">
        <v>55</v>
      </c>
      <c r="D84" s="211" t="s">
        <v>43</v>
      </c>
      <c r="E84" s="218">
        <v>510</v>
      </c>
      <c r="F84" s="212" t="s">
        <v>15</v>
      </c>
      <c r="G84" s="218" t="s">
        <v>725</v>
      </c>
      <c r="H84" s="211" t="s">
        <v>832</v>
      </c>
      <c r="I84" s="210" t="s">
        <v>833</v>
      </c>
      <c r="J84" s="211" t="s">
        <v>834</v>
      </c>
      <c r="K84" s="210" t="s">
        <v>487</v>
      </c>
      <c r="L84" s="210" t="s">
        <v>253</v>
      </c>
      <c r="M84" s="210" t="s">
        <v>632</v>
      </c>
      <c r="N84" s="209" t="s">
        <v>436</v>
      </c>
      <c r="O84" s="210" t="s">
        <v>642</v>
      </c>
      <c r="P84" s="211" t="s">
        <v>54</v>
      </c>
      <c r="Q84" s="211" t="s">
        <v>54</v>
      </c>
      <c r="R84" s="207" t="s">
        <v>234</v>
      </c>
      <c r="S84" s="210" t="s">
        <v>253</v>
      </c>
      <c r="T84" s="210" t="s">
        <v>253</v>
      </c>
      <c r="U84" s="210" t="s">
        <v>253</v>
      </c>
      <c r="V84" s="210" t="s">
        <v>253</v>
      </c>
      <c r="W84" s="210" t="s">
        <v>253</v>
      </c>
      <c r="X84" s="206" t="str">
        <f t="shared" si="24"/>
        <v>Baja</v>
      </c>
      <c r="Y84" s="206" t="s">
        <v>64</v>
      </c>
      <c r="Z84" s="206" t="s">
        <v>66</v>
      </c>
      <c r="AA84" s="206" t="str">
        <f t="shared" si="23"/>
        <v>Media</v>
      </c>
      <c r="AB84" s="210" t="s">
        <v>72</v>
      </c>
      <c r="AC84" s="210" t="s">
        <v>72</v>
      </c>
      <c r="AD84" s="206" t="s">
        <v>260</v>
      </c>
      <c r="AE84" s="209" t="s">
        <v>834</v>
      </c>
      <c r="AF84" s="206" t="s">
        <v>72</v>
      </c>
    </row>
    <row r="85" spans="2:32" ht="213.75">
      <c r="B85" s="207">
        <v>81</v>
      </c>
      <c r="C85" s="210" t="s">
        <v>55</v>
      </c>
      <c r="D85" s="211" t="s">
        <v>43</v>
      </c>
      <c r="E85" s="218">
        <f t="shared" ref="E85:E97" si="25">VLOOKUP(D85,GD,4,FALSE)</f>
        <v>510</v>
      </c>
      <c r="F85" s="218" t="s">
        <v>15</v>
      </c>
      <c r="G85" s="218" t="s">
        <v>835</v>
      </c>
      <c r="H85" s="211" t="s">
        <v>836</v>
      </c>
      <c r="I85" s="209" t="s">
        <v>837</v>
      </c>
      <c r="J85" s="211" t="s">
        <v>838</v>
      </c>
      <c r="K85" s="210" t="s">
        <v>487</v>
      </c>
      <c r="L85" s="210" t="s">
        <v>253</v>
      </c>
      <c r="M85" s="210" t="s">
        <v>632</v>
      </c>
      <c r="N85" s="209" t="s">
        <v>439</v>
      </c>
      <c r="O85" s="209" t="s">
        <v>642</v>
      </c>
      <c r="P85" s="211" t="s">
        <v>54</v>
      </c>
      <c r="Q85" s="211" t="s">
        <v>54</v>
      </c>
      <c r="R85" s="209" t="s">
        <v>232</v>
      </c>
      <c r="S85" s="209" t="s">
        <v>839</v>
      </c>
      <c r="T85" s="209" t="s">
        <v>719</v>
      </c>
      <c r="U85" s="209" t="s">
        <v>639</v>
      </c>
      <c r="V85" s="209" t="s">
        <v>648</v>
      </c>
      <c r="W85" s="209" t="s">
        <v>649</v>
      </c>
      <c r="X85" s="210" t="str">
        <f>IF(R85="Información Publica Reservada","Alta",IF(R85="Información Publica Clasificada","Media",IF(R85="Información Publica","Baja","Baja")))</f>
        <v>Alta</v>
      </c>
      <c r="Y85" s="210" t="s">
        <v>65</v>
      </c>
      <c r="Z85" s="210" t="s">
        <v>66</v>
      </c>
      <c r="AA85" s="210" t="str">
        <f>IF((OR(AND(X85="Alta", Y85="Alta"), AND(X85="Alta", Z85="Alta"), AND(Y85 ="Alta", Z85 ="Alta"))),"Alta",IF((OR(X85="Alta", Y85 ="Alta", Z85 ="Alta",X85="Media", Y85 ="Media", Z85 ="Media")),"Media",IF(AND(X85="Baja",Y85="Baja",Z85="Baja"),"Baja"," ")))</f>
        <v>Alta</v>
      </c>
      <c r="AB85" s="210" t="s">
        <v>72</v>
      </c>
      <c r="AC85" s="210" t="s">
        <v>72</v>
      </c>
      <c r="AD85" s="210" t="s">
        <v>654</v>
      </c>
      <c r="AE85" s="209" t="s">
        <v>840</v>
      </c>
      <c r="AF85" s="210" t="s">
        <v>72</v>
      </c>
    </row>
    <row r="86" spans="2:32" ht="114">
      <c r="B86" s="207">
        <v>82</v>
      </c>
      <c r="C86" s="210" t="s">
        <v>55</v>
      </c>
      <c r="D86" s="211" t="s">
        <v>43</v>
      </c>
      <c r="E86" s="218">
        <v>510</v>
      </c>
      <c r="F86" s="218" t="s">
        <v>15</v>
      </c>
      <c r="G86" s="218" t="s">
        <v>670</v>
      </c>
      <c r="H86" s="211" t="s">
        <v>841</v>
      </c>
      <c r="I86" s="209" t="s">
        <v>842</v>
      </c>
      <c r="J86" s="211" t="s">
        <v>843</v>
      </c>
      <c r="K86" s="210" t="s">
        <v>487</v>
      </c>
      <c r="L86" s="210" t="s">
        <v>253</v>
      </c>
      <c r="M86" s="210" t="s">
        <v>632</v>
      </c>
      <c r="N86" s="209" t="s">
        <v>436</v>
      </c>
      <c r="O86" s="210" t="s">
        <v>642</v>
      </c>
      <c r="P86" s="211" t="s">
        <v>54</v>
      </c>
      <c r="Q86" s="211" t="s">
        <v>54</v>
      </c>
      <c r="R86" s="209" t="s">
        <v>234</v>
      </c>
      <c r="S86" s="209" t="s">
        <v>253</v>
      </c>
      <c r="T86" s="209" t="s">
        <v>253</v>
      </c>
      <c r="U86" s="209" t="s">
        <v>253</v>
      </c>
      <c r="V86" s="209" t="s">
        <v>253</v>
      </c>
      <c r="W86" s="209" t="s">
        <v>253</v>
      </c>
      <c r="X86" s="210" t="str">
        <f t="shared" ref="X86:X97" si="26">IF(R86="Información Publica Reservada","Alta",IF(R86="Información Publica Clasificada","Media",IF(R86="Información Publica","Baja","Baja")))</f>
        <v>Baja</v>
      </c>
      <c r="Y86" s="210" t="s">
        <v>65</v>
      </c>
      <c r="Z86" s="210" t="s">
        <v>66</v>
      </c>
      <c r="AA86" s="206" t="str">
        <f t="shared" ref="AA86:AA97" si="27">IF((OR(AND(X86="Alta", Y86="Alta"), AND(X86="Alta", Z86="Alta"), AND(Y86 ="Alta", Z86 ="Alta"))),"Alta",IF((OR(X86="Alta", Y86 ="Alta", Z86 ="Alta",X86="Media", Y86 ="Media", Z86 ="Media")),"Media",IF(AND(X86="Baja",Y86="Baja",Z86="Baja"),"Baja"," ")))</f>
        <v>Media</v>
      </c>
      <c r="AB86" s="210" t="s">
        <v>253</v>
      </c>
      <c r="AC86" s="210" t="s">
        <v>253</v>
      </c>
      <c r="AD86" s="210" t="s">
        <v>259</v>
      </c>
      <c r="AE86" s="209" t="s">
        <v>844</v>
      </c>
      <c r="AF86" s="210" t="s">
        <v>73</v>
      </c>
    </row>
    <row r="87" spans="2:32" ht="213.75">
      <c r="B87" s="207">
        <v>83</v>
      </c>
      <c r="C87" s="210" t="s">
        <v>55</v>
      </c>
      <c r="D87" s="211" t="s">
        <v>43</v>
      </c>
      <c r="E87" s="218">
        <f t="shared" si="25"/>
        <v>510</v>
      </c>
      <c r="F87" s="218" t="s">
        <v>15</v>
      </c>
      <c r="G87" s="218" t="s">
        <v>835</v>
      </c>
      <c r="H87" s="211" t="s">
        <v>836</v>
      </c>
      <c r="I87" s="209" t="s">
        <v>845</v>
      </c>
      <c r="J87" s="211" t="s">
        <v>846</v>
      </c>
      <c r="K87" s="210" t="s">
        <v>487</v>
      </c>
      <c r="L87" s="210" t="s">
        <v>253</v>
      </c>
      <c r="M87" s="210" t="s">
        <v>632</v>
      </c>
      <c r="N87" s="209" t="s">
        <v>439</v>
      </c>
      <c r="O87" s="209" t="s">
        <v>642</v>
      </c>
      <c r="P87" s="211" t="s">
        <v>54</v>
      </c>
      <c r="Q87" s="211" t="s">
        <v>54</v>
      </c>
      <c r="R87" s="209" t="s">
        <v>232</v>
      </c>
      <c r="S87" s="209" t="s">
        <v>839</v>
      </c>
      <c r="T87" s="209" t="s">
        <v>719</v>
      </c>
      <c r="U87" s="209" t="s">
        <v>639</v>
      </c>
      <c r="V87" s="209" t="s">
        <v>648</v>
      </c>
      <c r="W87" s="209" t="s">
        <v>649</v>
      </c>
      <c r="X87" s="210" t="str">
        <f t="shared" si="26"/>
        <v>Alta</v>
      </c>
      <c r="Y87" s="210" t="s">
        <v>65</v>
      </c>
      <c r="Z87" s="210" t="s">
        <v>66</v>
      </c>
      <c r="AA87" s="210" t="str">
        <f t="shared" si="27"/>
        <v>Alta</v>
      </c>
      <c r="AB87" s="210" t="s">
        <v>72</v>
      </c>
      <c r="AC87" s="210" t="s">
        <v>72</v>
      </c>
      <c r="AD87" s="210" t="s">
        <v>654</v>
      </c>
      <c r="AE87" s="209" t="s">
        <v>847</v>
      </c>
      <c r="AF87" s="210" t="s">
        <v>72</v>
      </c>
    </row>
    <row r="88" spans="2:32" ht="213.75">
      <c r="B88" s="207">
        <v>84</v>
      </c>
      <c r="C88" s="210" t="s">
        <v>55</v>
      </c>
      <c r="D88" s="211" t="s">
        <v>43</v>
      </c>
      <c r="E88" s="218">
        <f t="shared" si="25"/>
        <v>510</v>
      </c>
      <c r="F88" s="218" t="s">
        <v>15</v>
      </c>
      <c r="G88" s="218" t="s">
        <v>835</v>
      </c>
      <c r="H88" s="211" t="s">
        <v>836</v>
      </c>
      <c r="I88" s="209" t="s">
        <v>848</v>
      </c>
      <c r="J88" s="211" t="s">
        <v>849</v>
      </c>
      <c r="K88" s="210" t="s">
        <v>487</v>
      </c>
      <c r="L88" s="210" t="s">
        <v>253</v>
      </c>
      <c r="M88" s="210" t="s">
        <v>632</v>
      </c>
      <c r="N88" s="209" t="s">
        <v>850</v>
      </c>
      <c r="O88" s="209" t="s">
        <v>642</v>
      </c>
      <c r="P88" s="211" t="s">
        <v>54</v>
      </c>
      <c r="Q88" s="211" t="s">
        <v>54</v>
      </c>
      <c r="R88" s="209" t="s">
        <v>232</v>
      </c>
      <c r="S88" s="209" t="s">
        <v>839</v>
      </c>
      <c r="T88" s="209" t="s">
        <v>719</v>
      </c>
      <c r="U88" s="209" t="s">
        <v>639</v>
      </c>
      <c r="V88" s="209" t="s">
        <v>648</v>
      </c>
      <c r="W88" s="209" t="s">
        <v>649</v>
      </c>
      <c r="X88" s="210" t="str">
        <f t="shared" si="26"/>
        <v>Alta</v>
      </c>
      <c r="Y88" s="210" t="s">
        <v>65</v>
      </c>
      <c r="Z88" s="210" t="s">
        <v>65</v>
      </c>
      <c r="AA88" s="210" t="str">
        <f t="shared" si="27"/>
        <v>Media</v>
      </c>
      <c r="AB88" s="210" t="s">
        <v>72</v>
      </c>
      <c r="AC88" s="210" t="s">
        <v>73</v>
      </c>
      <c r="AD88" s="210" t="s">
        <v>260</v>
      </c>
      <c r="AE88" s="209" t="s">
        <v>851</v>
      </c>
      <c r="AF88" s="210" t="s">
        <v>73</v>
      </c>
    </row>
    <row r="89" spans="2:32" ht="213.75">
      <c r="B89" s="207">
        <v>85</v>
      </c>
      <c r="C89" s="210" t="s">
        <v>55</v>
      </c>
      <c r="D89" s="211" t="s">
        <v>43</v>
      </c>
      <c r="E89" s="218">
        <f t="shared" si="25"/>
        <v>510</v>
      </c>
      <c r="F89" s="218" t="s">
        <v>15</v>
      </c>
      <c r="G89" s="218" t="s">
        <v>835</v>
      </c>
      <c r="H89" s="211" t="s">
        <v>836</v>
      </c>
      <c r="I89" s="209" t="s">
        <v>852</v>
      </c>
      <c r="J89" s="211" t="s">
        <v>853</v>
      </c>
      <c r="K89" s="210" t="s">
        <v>487</v>
      </c>
      <c r="L89" s="210" t="s">
        <v>253</v>
      </c>
      <c r="M89" s="210" t="s">
        <v>632</v>
      </c>
      <c r="N89" s="209" t="s">
        <v>850</v>
      </c>
      <c r="O89" s="209" t="s">
        <v>642</v>
      </c>
      <c r="P89" s="211" t="s">
        <v>54</v>
      </c>
      <c r="Q89" s="211" t="s">
        <v>54</v>
      </c>
      <c r="R89" s="209" t="s">
        <v>232</v>
      </c>
      <c r="S89" s="209" t="s">
        <v>839</v>
      </c>
      <c r="T89" s="209" t="s">
        <v>719</v>
      </c>
      <c r="U89" s="209" t="s">
        <v>639</v>
      </c>
      <c r="V89" s="209" t="s">
        <v>648</v>
      </c>
      <c r="W89" s="209" t="s">
        <v>649</v>
      </c>
      <c r="X89" s="210" t="str">
        <f t="shared" si="26"/>
        <v>Alta</v>
      </c>
      <c r="Y89" s="210" t="s">
        <v>65</v>
      </c>
      <c r="Z89" s="210" t="s">
        <v>65</v>
      </c>
      <c r="AA89" s="210" t="str">
        <f t="shared" si="27"/>
        <v>Media</v>
      </c>
      <c r="AB89" s="210" t="s">
        <v>72</v>
      </c>
      <c r="AC89" s="210" t="s">
        <v>72</v>
      </c>
      <c r="AD89" s="210" t="s">
        <v>654</v>
      </c>
      <c r="AE89" s="209" t="s">
        <v>854</v>
      </c>
      <c r="AF89" s="210" t="s">
        <v>72</v>
      </c>
    </row>
    <row r="90" spans="2:32" ht="213.75">
      <c r="B90" s="207">
        <v>86</v>
      </c>
      <c r="C90" s="210" t="s">
        <v>55</v>
      </c>
      <c r="D90" s="211" t="s">
        <v>43</v>
      </c>
      <c r="E90" s="218">
        <f t="shared" si="25"/>
        <v>510</v>
      </c>
      <c r="F90" s="218" t="s">
        <v>15</v>
      </c>
      <c r="G90" s="218" t="s">
        <v>835</v>
      </c>
      <c r="H90" s="211" t="s">
        <v>836</v>
      </c>
      <c r="I90" s="209" t="s">
        <v>855</v>
      </c>
      <c r="J90" s="211" t="s">
        <v>856</v>
      </c>
      <c r="K90" s="210" t="s">
        <v>487</v>
      </c>
      <c r="L90" s="210" t="s">
        <v>253</v>
      </c>
      <c r="M90" s="210" t="s">
        <v>632</v>
      </c>
      <c r="N90" s="209" t="s">
        <v>850</v>
      </c>
      <c r="O90" s="209" t="s">
        <v>642</v>
      </c>
      <c r="P90" s="211" t="s">
        <v>54</v>
      </c>
      <c r="Q90" s="211" t="s">
        <v>54</v>
      </c>
      <c r="R90" s="209" t="s">
        <v>232</v>
      </c>
      <c r="S90" s="209" t="s">
        <v>839</v>
      </c>
      <c r="T90" s="209" t="s">
        <v>719</v>
      </c>
      <c r="U90" s="209" t="s">
        <v>639</v>
      </c>
      <c r="V90" s="209" t="s">
        <v>648</v>
      </c>
      <c r="W90" s="209" t="s">
        <v>649</v>
      </c>
      <c r="X90" s="210" t="str">
        <f t="shared" si="26"/>
        <v>Alta</v>
      </c>
      <c r="Y90" s="210" t="s">
        <v>65</v>
      </c>
      <c r="Z90" s="210" t="s">
        <v>65</v>
      </c>
      <c r="AA90" s="210" t="str">
        <f t="shared" si="27"/>
        <v>Media</v>
      </c>
      <c r="AB90" s="210" t="s">
        <v>72</v>
      </c>
      <c r="AC90" s="210" t="s">
        <v>72</v>
      </c>
      <c r="AD90" s="210" t="s">
        <v>654</v>
      </c>
      <c r="AE90" s="209" t="s">
        <v>857</v>
      </c>
      <c r="AF90" s="210" t="s">
        <v>72</v>
      </c>
    </row>
    <row r="91" spans="2:32" ht="213.75">
      <c r="B91" s="207">
        <v>87</v>
      </c>
      <c r="C91" s="210" t="s">
        <v>55</v>
      </c>
      <c r="D91" s="211" t="s">
        <v>43</v>
      </c>
      <c r="E91" s="218">
        <f t="shared" si="25"/>
        <v>510</v>
      </c>
      <c r="F91" s="218" t="s">
        <v>15</v>
      </c>
      <c r="G91" s="218" t="s">
        <v>835</v>
      </c>
      <c r="H91" s="211" t="s">
        <v>836</v>
      </c>
      <c r="I91" s="209" t="s">
        <v>858</v>
      </c>
      <c r="J91" s="211" t="s">
        <v>859</v>
      </c>
      <c r="K91" s="210" t="s">
        <v>487</v>
      </c>
      <c r="L91" s="210" t="s">
        <v>253</v>
      </c>
      <c r="M91" s="210" t="s">
        <v>632</v>
      </c>
      <c r="N91" s="209" t="s">
        <v>850</v>
      </c>
      <c r="O91" s="209" t="s">
        <v>642</v>
      </c>
      <c r="P91" s="211" t="s">
        <v>54</v>
      </c>
      <c r="Q91" s="211" t="s">
        <v>54</v>
      </c>
      <c r="R91" s="209" t="s">
        <v>232</v>
      </c>
      <c r="S91" s="209" t="s">
        <v>839</v>
      </c>
      <c r="T91" s="209" t="s">
        <v>719</v>
      </c>
      <c r="U91" s="209" t="s">
        <v>639</v>
      </c>
      <c r="V91" s="209" t="s">
        <v>648</v>
      </c>
      <c r="W91" s="209" t="s">
        <v>649</v>
      </c>
      <c r="X91" s="210" t="str">
        <f t="shared" si="26"/>
        <v>Alta</v>
      </c>
      <c r="Y91" s="210" t="s">
        <v>65</v>
      </c>
      <c r="Z91" s="210" t="s">
        <v>65</v>
      </c>
      <c r="AA91" s="210" t="str">
        <f t="shared" si="27"/>
        <v>Media</v>
      </c>
      <c r="AB91" s="210" t="s">
        <v>72</v>
      </c>
      <c r="AC91" s="210" t="s">
        <v>72</v>
      </c>
      <c r="AD91" s="210" t="s">
        <v>654</v>
      </c>
      <c r="AE91" s="209" t="s">
        <v>860</v>
      </c>
      <c r="AF91" s="210" t="s">
        <v>72</v>
      </c>
    </row>
    <row r="92" spans="2:32" ht="213.75">
      <c r="B92" s="207">
        <v>88</v>
      </c>
      <c r="C92" s="210" t="s">
        <v>55</v>
      </c>
      <c r="D92" s="211" t="s">
        <v>43</v>
      </c>
      <c r="E92" s="218">
        <f t="shared" si="25"/>
        <v>510</v>
      </c>
      <c r="F92" s="218" t="s">
        <v>15</v>
      </c>
      <c r="G92" s="218" t="s">
        <v>835</v>
      </c>
      <c r="H92" s="211" t="s">
        <v>836</v>
      </c>
      <c r="I92" s="209" t="s">
        <v>861</v>
      </c>
      <c r="J92" s="211" t="s">
        <v>862</v>
      </c>
      <c r="K92" s="210" t="s">
        <v>487</v>
      </c>
      <c r="L92" s="210" t="s">
        <v>253</v>
      </c>
      <c r="M92" s="210" t="s">
        <v>632</v>
      </c>
      <c r="N92" s="209" t="s">
        <v>850</v>
      </c>
      <c r="O92" s="209" t="s">
        <v>642</v>
      </c>
      <c r="P92" s="211" t="s">
        <v>54</v>
      </c>
      <c r="Q92" s="211" t="s">
        <v>54</v>
      </c>
      <c r="R92" s="209" t="s">
        <v>232</v>
      </c>
      <c r="S92" s="209" t="s">
        <v>839</v>
      </c>
      <c r="T92" s="209" t="s">
        <v>719</v>
      </c>
      <c r="U92" s="209" t="s">
        <v>639</v>
      </c>
      <c r="V92" s="209" t="s">
        <v>648</v>
      </c>
      <c r="W92" s="209" t="s">
        <v>649</v>
      </c>
      <c r="X92" s="210" t="str">
        <f t="shared" si="26"/>
        <v>Alta</v>
      </c>
      <c r="Y92" s="210" t="s">
        <v>65</v>
      </c>
      <c r="Z92" s="210" t="s">
        <v>65</v>
      </c>
      <c r="AA92" s="210" t="str">
        <f t="shared" si="27"/>
        <v>Media</v>
      </c>
      <c r="AB92" s="210" t="s">
        <v>72</v>
      </c>
      <c r="AC92" s="210" t="s">
        <v>72</v>
      </c>
      <c r="AD92" s="210" t="s">
        <v>654</v>
      </c>
      <c r="AE92" s="209" t="s">
        <v>863</v>
      </c>
      <c r="AF92" s="210" t="s">
        <v>72</v>
      </c>
    </row>
    <row r="93" spans="2:32" ht="213.75">
      <c r="B93" s="207">
        <v>89</v>
      </c>
      <c r="C93" s="210" t="s">
        <v>55</v>
      </c>
      <c r="D93" s="211" t="s">
        <v>43</v>
      </c>
      <c r="E93" s="218">
        <f t="shared" si="25"/>
        <v>510</v>
      </c>
      <c r="F93" s="218" t="s">
        <v>15</v>
      </c>
      <c r="G93" s="218" t="s">
        <v>835</v>
      </c>
      <c r="H93" s="211" t="s">
        <v>836</v>
      </c>
      <c r="I93" s="209" t="s">
        <v>864</v>
      </c>
      <c r="J93" s="211" t="s">
        <v>865</v>
      </c>
      <c r="K93" s="210" t="s">
        <v>487</v>
      </c>
      <c r="L93" s="210" t="s">
        <v>253</v>
      </c>
      <c r="M93" s="210" t="s">
        <v>632</v>
      </c>
      <c r="N93" s="209" t="s">
        <v>850</v>
      </c>
      <c r="O93" s="209" t="s">
        <v>642</v>
      </c>
      <c r="P93" s="211" t="s">
        <v>54</v>
      </c>
      <c r="Q93" s="211" t="s">
        <v>54</v>
      </c>
      <c r="R93" s="209" t="s">
        <v>232</v>
      </c>
      <c r="S93" s="209" t="s">
        <v>839</v>
      </c>
      <c r="T93" s="209" t="s">
        <v>719</v>
      </c>
      <c r="U93" s="209" t="s">
        <v>639</v>
      </c>
      <c r="V93" s="209" t="s">
        <v>648</v>
      </c>
      <c r="W93" s="209" t="s">
        <v>649</v>
      </c>
      <c r="X93" s="210" t="str">
        <f t="shared" si="26"/>
        <v>Alta</v>
      </c>
      <c r="Y93" s="210" t="s">
        <v>65</v>
      </c>
      <c r="Z93" s="210" t="s">
        <v>65</v>
      </c>
      <c r="AA93" s="210" t="str">
        <f t="shared" si="27"/>
        <v>Media</v>
      </c>
      <c r="AB93" s="210" t="s">
        <v>72</v>
      </c>
      <c r="AC93" s="210" t="s">
        <v>72</v>
      </c>
      <c r="AD93" s="210" t="s">
        <v>654</v>
      </c>
      <c r="AE93" s="209" t="s">
        <v>866</v>
      </c>
      <c r="AF93" s="210" t="s">
        <v>72</v>
      </c>
    </row>
    <row r="94" spans="2:32" ht="213.75">
      <c r="B94" s="207">
        <v>90</v>
      </c>
      <c r="C94" s="210" t="s">
        <v>55</v>
      </c>
      <c r="D94" s="211" t="s">
        <v>43</v>
      </c>
      <c r="E94" s="218">
        <f t="shared" si="25"/>
        <v>510</v>
      </c>
      <c r="F94" s="218" t="s">
        <v>15</v>
      </c>
      <c r="G94" s="218" t="s">
        <v>835</v>
      </c>
      <c r="H94" s="211" t="s">
        <v>836</v>
      </c>
      <c r="I94" s="209" t="s">
        <v>867</v>
      </c>
      <c r="J94" s="211" t="s">
        <v>868</v>
      </c>
      <c r="K94" s="210" t="s">
        <v>487</v>
      </c>
      <c r="L94" s="210" t="s">
        <v>253</v>
      </c>
      <c r="M94" s="210" t="s">
        <v>632</v>
      </c>
      <c r="N94" s="209" t="s">
        <v>869</v>
      </c>
      <c r="O94" s="209" t="s">
        <v>642</v>
      </c>
      <c r="P94" s="211" t="s">
        <v>54</v>
      </c>
      <c r="Q94" s="211" t="s">
        <v>54</v>
      </c>
      <c r="R94" s="209" t="s">
        <v>232</v>
      </c>
      <c r="S94" s="209" t="s">
        <v>839</v>
      </c>
      <c r="T94" s="209" t="s">
        <v>719</v>
      </c>
      <c r="U94" s="209" t="s">
        <v>639</v>
      </c>
      <c r="V94" s="209" t="s">
        <v>648</v>
      </c>
      <c r="W94" s="209" t="s">
        <v>649</v>
      </c>
      <c r="X94" s="210" t="str">
        <f t="shared" si="26"/>
        <v>Alta</v>
      </c>
      <c r="Y94" s="210" t="s">
        <v>65</v>
      </c>
      <c r="Z94" s="210" t="s">
        <v>65</v>
      </c>
      <c r="AA94" s="210" t="str">
        <f t="shared" si="27"/>
        <v>Media</v>
      </c>
      <c r="AB94" s="210" t="s">
        <v>72</v>
      </c>
      <c r="AC94" s="210" t="s">
        <v>73</v>
      </c>
      <c r="AD94" s="210" t="s">
        <v>654</v>
      </c>
      <c r="AE94" s="209" t="s">
        <v>868</v>
      </c>
      <c r="AF94" s="210" t="s">
        <v>72</v>
      </c>
    </row>
    <row r="95" spans="2:32" ht="213.75">
      <c r="B95" s="207">
        <v>91</v>
      </c>
      <c r="C95" s="210" t="s">
        <v>55</v>
      </c>
      <c r="D95" s="211" t="s">
        <v>32</v>
      </c>
      <c r="E95" s="218">
        <f t="shared" si="25"/>
        <v>130</v>
      </c>
      <c r="F95" s="218" t="s">
        <v>15</v>
      </c>
      <c r="G95" s="218" t="s">
        <v>835</v>
      </c>
      <c r="H95" s="211" t="s">
        <v>836</v>
      </c>
      <c r="I95" s="209" t="s">
        <v>870</v>
      </c>
      <c r="J95" s="211" t="s">
        <v>871</v>
      </c>
      <c r="K95" s="210" t="s">
        <v>487</v>
      </c>
      <c r="L95" s="210" t="s">
        <v>253</v>
      </c>
      <c r="M95" s="210" t="s">
        <v>632</v>
      </c>
      <c r="N95" s="209" t="s">
        <v>850</v>
      </c>
      <c r="O95" s="209" t="s">
        <v>642</v>
      </c>
      <c r="P95" s="211" t="s">
        <v>54</v>
      </c>
      <c r="Q95" s="211" t="s">
        <v>54</v>
      </c>
      <c r="R95" s="209" t="s">
        <v>232</v>
      </c>
      <c r="S95" s="209" t="s">
        <v>839</v>
      </c>
      <c r="T95" s="209" t="s">
        <v>719</v>
      </c>
      <c r="U95" s="209" t="s">
        <v>639</v>
      </c>
      <c r="V95" s="209" t="s">
        <v>648</v>
      </c>
      <c r="W95" s="209" t="s">
        <v>649</v>
      </c>
      <c r="X95" s="210" t="str">
        <f t="shared" si="26"/>
        <v>Alta</v>
      </c>
      <c r="Y95" s="210" t="s">
        <v>65</v>
      </c>
      <c r="Z95" s="210" t="s">
        <v>65</v>
      </c>
      <c r="AA95" s="210" t="str">
        <f t="shared" si="27"/>
        <v>Media</v>
      </c>
      <c r="AB95" s="210" t="s">
        <v>72</v>
      </c>
      <c r="AC95" s="210" t="s">
        <v>73</v>
      </c>
      <c r="AD95" s="210" t="s">
        <v>654</v>
      </c>
      <c r="AE95" s="209" t="s">
        <v>872</v>
      </c>
      <c r="AF95" s="210" t="s">
        <v>73</v>
      </c>
    </row>
    <row r="96" spans="2:32" ht="213.75">
      <c r="B96" s="207">
        <v>92</v>
      </c>
      <c r="C96" s="210" t="s">
        <v>55</v>
      </c>
      <c r="D96" s="211" t="s">
        <v>43</v>
      </c>
      <c r="E96" s="218">
        <f t="shared" si="25"/>
        <v>510</v>
      </c>
      <c r="F96" s="218" t="s">
        <v>15</v>
      </c>
      <c r="G96" s="218" t="s">
        <v>835</v>
      </c>
      <c r="H96" s="211" t="s">
        <v>836</v>
      </c>
      <c r="I96" s="210" t="s">
        <v>873</v>
      </c>
      <c r="J96" s="218" t="s">
        <v>874</v>
      </c>
      <c r="K96" s="210" t="s">
        <v>487</v>
      </c>
      <c r="L96" s="210" t="s">
        <v>253</v>
      </c>
      <c r="M96" s="210" t="s">
        <v>632</v>
      </c>
      <c r="N96" s="209" t="s">
        <v>850</v>
      </c>
      <c r="O96" s="209" t="s">
        <v>642</v>
      </c>
      <c r="P96" s="211" t="s">
        <v>54</v>
      </c>
      <c r="Q96" s="211" t="s">
        <v>54</v>
      </c>
      <c r="R96" s="209" t="s">
        <v>232</v>
      </c>
      <c r="S96" s="209" t="s">
        <v>839</v>
      </c>
      <c r="T96" s="209" t="s">
        <v>719</v>
      </c>
      <c r="U96" s="209" t="s">
        <v>639</v>
      </c>
      <c r="V96" s="209" t="s">
        <v>648</v>
      </c>
      <c r="W96" s="209" t="s">
        <v>649</v>
      </c>
      <c r="X96" s="210" t="str">
        <f t="shared" si="26"/>
        <v>Alta</v>
      </c>
      <c r="Y96" s="210" t="s">
        <v>65</v>
      </c>
      <c r="Z96" s="210" t="s">
        <v>65</v>
      </c>
      <c r="AA96" s="210" t="str">
        <f t="shared" si="27"/>
        <v>Media</v>
      </c>
      <c r="AB96" s="210" t="s">
        <v>72</v>
      </c>
      <c r="AC96" s="210" t="s">
        <v>72</v>
      </c>
      <c r="AD96" s="210" t="s">
        <v>654</v>
      </c>
      <c r="AE96" s="209" t="s">
        <v>875</v>
      </c>
      <c r="AF96" s="210" t="s">
        <v>72</v>
      </c>
    </row>
    <row r="97" spans="2:32" ht="270.75">
      <c r="B97" s="207">
        <v>93</v>
      </c>
      <c r="C97" s="210" t="s">
        <v>55</v>
      </c>
      <c r="D97" s="211" t="s">
        <v>43</v>
      </c>
      <c r="E97" s="218">
        <f t="shared" si="25"/>
        <v>510</v>
      </c>
      <c r="F97" s="218" t="s">
        <v>15</v>
      </c>
      <c r="G97" s="218" t="s">
        <v>835</v>
      </c>
      <c r="H97" s="211" t="s">
        <v>836</v>
      </c>
      <c r="I97" s="209" t="s">
        <v>876</v>
      </c>
      <c r="J97" s="211" t="s">
        <v>877</v>
      </c>
      <c r="K97" s="210" t="s">
        <v>487</v>
      </c>
      <c r="L97" s="210" t="s">
        <v>632</v>
      </c>
      <c r="M97" s="210" t="s">
        <v>632</v>
      </c>
      <c r="N97" s="209" t="s">
        <v>878</v>
      </c>
      <c r="O97" s="209" t="s">
        <v>829</v>
      </c>
      <c r="P97" s="211" t="s">
        <v>54</v>
      </c>
      <c r="Q97" s="211" t="s">
        <v>30</v>
      </c>
      <c r="R97" s="209" t="s">
        <v>232</v>
      </c>
      <c r="S97" s="209" t="s">
        <v>839</v>
      </c>
      <c r="T97" s="209" t="s">
        <v>719</v>
      </c>
      <c r="U97" s="209" t="s">
        <v>639</v>
      </c>
      <c r="V97" s="209" t="s">
        <v>648</v>
      </c>
      <c r="W97" s="209" t="s">
        <v>649</v>
      </c>
      <c r="X97" s="210" t="str">
        <f t="shared" si="26"/>
        <v>Alta</v>
      </c>
      <c r="Y97" s="210" t="s">
        <v>65</v>
      </c>
      <c r="Z97" s="210" t="s">
        <v>66</v>
      </c>
      <c r="AA97" s="210" t="str">
        <f t="shared" si="27"/>
        <v>Alta</v>
      </c>
      <c r="AB97" s="210" t="s">
        <v>72</v>
      </c>
      <c r="AC97" s="210" t="s">
        <v>72</v>
      </c>
      <c r="AD97" s="210" t="s">
        <v>654</v>
      </c>
      <c r="AE97" s="209" t="s">
        <v>879</v>
      </c>
      <c r="AF97" s="210" t="s">
        <v>72</v>
      </c>
    </row>
    <row r="98" spans="2:32" ht="270.75">
      <c r="B98" s="207">
        <v>94</v>
      </c>
      <c r="C98" s="210" t="s">
        <v>53</v>
      </c>
      <c r="D98" s="210" t="s">
        <v>28</v>
      </c>
      <c r="E98" s="210">
        <f t="shared" ref="E98:E105" si="28">VLOOKUP(D98,GD,4,FALSE)</f>
        <v>700</v>
      </c>
      <c r="F98" s="210" t="s">
        <v>15</v>
      </c>
      <c r="G98" s="210"/>
      <c r="H98" s="210"/>
      <c r="I98" s="209" t="s">
        <v>880</v>
      </c>
      <c r="J98" s="211" t="s">
        <v>881</v>
      </c>
      <c r="K98" s="210" t="s">
        <v>487</v>
      </c>
      <c r="L98" s="210" t="s">
        <v>253</v>
      </c>
      <c r="M98" s="210" t="s">
        <v>632</v>
      </c>
      <c r="N98" s="209" t="s">
        <v>436</v>
      </c>
      <c r="O98" s="209"/>
      <c r="P98" s="210" t="s">
        <v>53</v>
      </c>
      <c r="Q98" s="210" t="s">
        <v>882</v>
      </c>
      <c r="R98" s="209" t="s">
        <v>234</v>
      </c>
      <c r="S98" s="209" t="s">
        <v>253</v>
      </c>
      <c r="T98" s="209" t="s">
        <v>253</v>
      </c>
      <c r="U98" s="209" t="s">
        <v>253</v>
      </c>
      <c r="V98" s="209"/>
      <c r="W98" s="209"/>
      <c r="X98" s="210" t="str">
        <f>IF(R98="Información Publica Reservada","Alta",IF(R98="Información Publica Clasificada","Media",IF(R98="Información Publica","Baja","Baja")))</f>
        <v>Baja</v>
      </c>
      <c r="Y98" s="210" t="s">
        <v>65</v>
      </c>
      <c r="Z98" s="210" t="s">
        <v>65</v>
      </c>
      <c r="AA98" s="210" t="str">
        <f>IF((OR(AND(X98="Alta", Y98="Alta"), AND(X98="Alta", Z98="Alta"), AND(Y98 ="Alta", Z98 ="Alta"))),"Alta",IF((OR(X98="Alta", Y98 ="Alta", Z98 ="Alta",X98="Media", Y98 ="Media", Z98 ="Media")),"Media",IF(AND(X98="Baja",Y98="Baja",Z98="Baja"),"Baja"," ")))</f>
        <v>Media</v>
      </c>
      <c r="AB98" s="210" t="s">
        <v>73</v>
      </c>
      <c r="AC98" s="210" t="s">
        <v>73</v>
      </c>
      <c r="AD98" s="210" t="s">
        <v>253</v>
      </c>
      <c r="AE98" s="209" t="s">
        <v>883</v>
      </c>
      <c r="AF98" s="210" t="s">
        <v>73</v>
      </c>
    </row>
    <row r="99" spans="2:32" ht="85.5">
      <c r="B99" s="207">
        <v>95</v>
      </c>
      <c r="C99" s="206" t="s">
        <v>53</v>
      </c>
      <c r="D99" s="206" t="s">
        <v>28</v>
      </c>
      <c r="E99" s="206">
        <f t="shared" si="28"/>
        <v>700</v>
      </c>
      <c r="F99" s="206" t="s">
        <v>15</v>
      </c>
      <c r="G99" s="206"/>
      <c r="H99" s="206"/>
      <c r="I99" s="207" t="s">
        <v>884</v>
      </c>
      <c r="J99" s="208" t="s">
        <v>885</v>
      </c>
      <c r="K99" s="206" t="s">
        <v>487</v>
      </c>
      <c r="L99" s="206" t="s">
        <v>253</v>
      </c>
      <c r="M99" s="210" t="s">
        <v>632</v>
      </c>
      <c r="N99" s="207" t="s">
        <v>436</v>
      </c>
      <c r="O99" s="207"/>
      <c r="P99" s="206" t="s">
        <v>53</v>
      </c>
      <c r="Q99" s="206" t="s">
        <v>882</v>
      </c>
      <c r="R99" s="207" t="s">
        <v>234</v>
      </c>
      <c r="S99" s="207" t="s">
        <v>253</v>
      </c>
      <c r="T99" s="207" t="s">
        <v>253</v>
      </c>
      <c r="U99" s="207" t="s">
        <v>253</v>
      </c>
      <c r="V99" s="207"/>
      <c r="W99" s="207"/>
      <c r="X99" s="206" t="str">
        <f t="shared" ref="X99:X105" si="29">IF(R99="Información Publica Reservada","Alta",IF(R99="Información Publica Clasificada","Media",IF(R99="Información Publica","Baja","Baja")))</f>
        <v>Baja</v>
      </c>
      <c r="Y99" s="206" t="s">
        <v>64</v>
      </c>
      <c r="Z99" s="206" t="s">
        <v>64</v>
      </c>
      <c r="AA99" s="206" t="str">
        <f t="shared" ref="AA99:AA105" si="30">IF((OR(AND(X99="Alta", Y99="Alta"), AND(X99="Alta", Z99="Alta"), AND(Y99 ="Alta", Z99 ="Alta"))),"Alta",IF((OR(X99="Alta", Y99 ="Alta", Z99 ="Alta",X99="Media", Y99 ="Media", Z99 ="Media")),"Media",IF(AND(X99="Baja",Y99="Baja",Z99="Baja"),"Baja"," ")))</f>
        <v>Baja</v>
      </c>
      <c r="AB99" s="206" t="s">
        <v>73</v>
      </c>
      <c r="AC99" s="206" t="s">
        <v>73</v>
      </c>
      <c r="AD99" s="206" t="s">
        <v>253</v>
      </c>
      <c r="AE99" s="207" t="s">
        <v>886</v>
      </c>
      <c r="AF99" s="206" t="s">
        <v>73</v>
      </c>
    </row>
    <row r="100" spans="2:32" ht="71.25">
      <c r="B100" s="207">
        <v>96</v>
      </c>
      <c r="C100" s="210" t="s">
        <v>53</v>
      </c>
      <c r="D100" s="210" t="s">
        <v>28</v>
      </c>
      <c r="E100" s="210">
        <f t="shared" si="28"/>
        <v>700</v>
      </c>
      <c r="F100" s="210" t="s">
        <v>15</v>
      </c>
      <c r="G100" s="210"/>
      <c r="H100" s="210"/>
      <c r="I100" s="209" t="s">
        <v>887</v>
      </c>
      <c r="J100" s="211" t="s">
        <v>888</v>
      </c>
      <c r="K100" s="210" t="s">
        <v>487</v>
      </c>
      <c r="L100" s="210" t="s">
        <v>253</v>
      </c>
      <c r="M100" s="210" t="s">
        <v>632</v>
      </c>
      <c r="N100" s="209" t="s">
        <v>437</v>
      </c>
      <c r="O100" s="209"/>
      <c r="P100" s="210" t="s">
        <v>53</v>
      </c>
      <c r="Q100" s="210" t="s">
        <v>882</v>
      </c>
      <c r="R100" s="209" t="s">
        <v>234</v>
      </c>
      <c r="S100" s="209" t="s">
        <v>253</v>
      </c>
      <c r="T100" s="209" t="s">
        <v>253</v>
      </c>
      <c r="U100" s="209" t="s">
        <v>253</v>
      </c>
      <c r="V100" s="209"/>
      <c r="W100" s="209"/>
      <c r="X100" s="210" t="str">
        <f t="shared" si="29"/>
        <v>Baja</v>
      </c>
      <c r="Y100" s="210" t="s">
        <v>65</v>
      </c>
      <c r="Z100" s="210" t="s">
        <v>65</v>
      </c>
      <c r="AA100" s="210" t="str">
        <f t="shared" si="30"/>
        <v>Media</v>
      </c>
      <c r="AB100" s="210" t="s">
        <v>73</v>
      </c>
      <c r="AC100" s="210" t="s">
        <v>73</v>
      </c>
      <c r="AD100" s="210" t="s">
        <v>253</v>
      </c>
      <c r="AE100" s="209" t="s">
        <v>889</v>
      </c>
      <c r="AF100" s="210" t="s">
        <v>73</v>
      </c>
    </row>
    <row r="101" spans="2:32" ht="228.75" customHeight="1">
      <c r="B101" s="207">
        <v>97</v>
      </c>
      <c r="C101" s="206" t="s">
        <v>53</v>
      </c>
      <c r="D101" s="206" t="s">
        <v>28</v>
      </c>
      <c r="E101" s="206">
        <f t="shared" si="28"/>
        <v>700</v>
      </c>
      <c r="F101" s="206" t="s">
        <v>15</v>
      </c>
      <c r="G101" s="206"/>
      <c r="H101" s="206"/>
      <c r="I101" s="207" t="s">
        <v>890</v>
      </c>
      <c r="J101" s="208" t="s">
        <v>891</v>
      </c>
      <c r="K101" s="206" t="s">
        <v>487</v>
      </c>
      <c r="L101" s="206" t="s">
        <v>253</v>
      </c>
      <c r="M101" s="210" t="s">
        <v>632</v>
      </c>
      <c r="N101" s="207" t="s">
        <v>436</v>
      </c>
      <c r="O101" s="207"/>
      <c r="P101" s="206" t="s">
        <v>53</v>
      </c>
      <c r="Q101" s="206" t="s">
        <v>882</v>
      </c>
      <c r="R101" s="207" t="s">
        <v>234</v>
      </c>
      <c r="S101" s="207" t="s">
        <v>253</v>
      </c>
      <c r="T101" s="207" t="s">
        <v>253</v>
      </c>
      <c r="U101" s="207" t="s">
        <v>253</v>
      </c>
      <c r="V101" s="207"/>
      <c r="W101" s="207"/>
      <c r="X101" s="206" t="str">
        <f t="shared" si="29"/>
        <v>Baja</v>
      </c>
      <c r="Y101" s="206" t="s">
        <v>65</v>
      </c>
      <c r="Z101" s="206" t="s">
        <v>65</v>
      </c>
      <c r="AA101" s="206" t="str">
        <f t="shared" si="30"/>
        <v>Media</v>
      </c>
      <c r="AB101" s="206" t="s">
        <v>73</v>
      </c>
      <c r="AC101" s="206" t="s">
        <v>73</v>
      </c>
      <c r="AD101" s="206" t="s">
        <v>253</v>
      </c>
      <c r="AE101" s="207" t="s">
        <v>892</v>
      </c>
      <c r="AF101" s="206" t="s">
        <v>73</v>
      </c>
    </row>
    <row r="102" spans="2:32" ht="152.25" customHeight="1">
      <c r="B102" s="207">
        <v>98</v>
      </c>
      <c r="C102" s="210" t="s">
        <v>53</v>
      </c>
      <c r="D102" s="210" t="s">
        <v>28</v>
      </c>
      <c r="E102" s="210">
        <f t="shared" si="28"/>
        <v>700</v>
      </c>
      <c r="F102" s="210" t="s">
        <v>15</v>
      </c>
      <c r="G102" s="210"/>
      <c r="H102" s="210"/>
      <c r="I102" s="209" t="s">
        <v>893</v>
      </c>
      <c r="J102" s="211" t="s">
        <v>894</v>
      </c>
      <c r="K102" s="210" t="s">
        <v>487</v>
      </c>
      <c r="L102" s="210" t="s">
        <v>253</v>
      </c>
      <c r="M102" s="210" t="s">
        <v>632</v>
      </c>
      <c r="N102" s="209" t="s">
        <v>436</v>
      </c>
      <c r="O102" s="209"/>
      <c r="P102" s="210" t="s">
        <v>53</v>
      </c>
      <c r="Q102" s="210" t="s">
        <v>882</v>
      </c>
      <c r="R102" s="209" t="s">
        <v>234</v>
      </c>
      <c r="S102" s="209" t="s">
        <v>253</v>
      </c>
      <c r="T102" s="209" t="s">
        <v>253</v>
      </c>
      <c r="U102" s="209" t="s">
        <v>253</v>
      </c>
      <c r="V102" s="209"/>
      <c r="W102" s="209"/>
      <c r="X102" s="210" t="str">
        <f t="shared" si="29"/>
        <v>Baja</v>
      </c>
      <c r="Y102" s="210" t="s">
        <v>65</v>
      </c>
      <c r="Z102" s="210" t="s">
        <v>65</v>
      </c>
      <c r="AA102" s="210" t="str">
        <f t="shared" si="30"/>
        <v>Media</v>
      </c>
      <c r="AB102" s="210" t="s">
        <v>73</v>
      </c>
      <c r="AC102" s="210" t="s">
        <v>73</v>
      </c>
      <c r="AD102" s="210" t="s">
        <v>253</v>
      </c>
      <c r="AE102" s="209" t="s">
        <v>895</v>
      </c>
      <c r="AF102" s="210" t="s">
        <v>73</v>
      </c>
    </row>
    <row r="103" spans="2:32" ht="85.5">
      <c r="B103" s="207">
        <v>99</v>
      </c>
      <c r="C103" s="206" t="s">
        <v>53</v>
      </c>
      <c r="D103" s="206" t="s">
        <v>28</v>
      </c>
      <c r="E103" s="206">
        <f t="shared" si="28"/>
        <v>700</v>
      </c>
      <c r="F103" s="206" t="s">
        <v>15</v>
      </c>
      <c r="G103" s="206"/>
      <c r="H103" s="206"/>
      <c r="I103" s="207" t="s">
        <v>896</v>
      </c>
      <c r="J103" s="208" t="s">
        <v>897</v>
      </c>
      <c r="K103" s="206" t="s">
        <v>487</v>
      </c>
      <c r="L103" s="206" t="s">
        <v>253</v>
      </c>
      <c r="M103" s="210" t="s">
        <v>632</v>
      </c>
      <c r="N103" s="207" t="s">
        <v>436</v>
      </c>
      <c r="O103" s="207"/>
      <c r="P103" s="206" t="s">
        <v>53</v>
      </c>
      <c r="Q103" s="206" t="s">
        <v>882</v>
      </c>
      <c r="R103" s="207" t="s">
        <v>234</v>
      </c>
      <c r="S103" s="207" t="s">
        <v>253</v>
      </c>
      <c r="T103" s="207" t="s">
        <v>253</v>
      </c>
      <c r="U103" s="207" t="s">
        <v>253</v>
      </c>
      <c r="V103" s="207"/>
      <c r="W103" s="207"/>
      <c r="X103" s="206" t="str">
        <f t="shared" si="29"/>
        <v>Baja</v>
      </c>
      <c r="Y103" s="206" t="s">
        <v>65</v>
      </c>
      <c r="Z103" s="206" t="s">
        <v>65</v>
      </c>
      <c r="AA103" s="206" t="str">
        <f t="shared" si="30"/>
        <v>Media</v>
      </c>
      <c r="AB103" s="206" t="s">
        <v>73</v>
      </c>
      <c r="AC103" s="206" t="s">
        <v>73</v>
      </c>
      <c r="AD103" s="206" t="s">
        <v>253</v>
      </c>
      <c r="AE103" s="207" t="s">
        <v>898</v>
      </c>
      <c r="AF103" s="206" t="s">
        <v>73</v>
      </c>
    </row>
    <row r="104" spans="2:32" ht="128.25">
      <c r="B104" s="207">
        <v>100</v>
      </c>
      <c r="C104" s="210" t="s">
        <v>53</v>
      </c>
      <c r="D104" s="210" t="s">
        <v>28</v>
      </c>
      <c r="E104" s="210">
        <f t="shared" si="28"/>
        <v>700</v>
      </c>
      <c r="F104" s="210" t="s">
        <v>15</v>
      </c>
      <c r="G104" s="210"/>
      <c r="H104" s="210"/>
      <c r="I104" s="209" t="s">
        <v>899</v>
      </c>
      <c r="J104" s="211" t="s">
        <v>900</v>
      </c>
      <c r="K104" s="210" t="s">
        <v>487</v>
      </c>
      <c r="L104" s="210" t="s">
        <v>253</v>
      </c>
      <c r="M104" s="210" t="s">
        <v>632</v>
      </c>
      <c r="N104" s="209" t="s">
        <v>436</v>
      </c>
      <c r="O104" s="209"/>
      <c r="P104" s="210" t="s">
        <v>901</v>
      </c>
      <c r="Q104" s="210" t="s">
        <v>902</v>
      </c>
      <c r="R104" s="209" t="s">
        <v>234</v>
      </c>
      <c r="S104" s="209" t="s">
        <v>253</v>
      </c>
      <c r="T104" s="209" t="s">
        <v>253</v>
      </c>
      <c r="U104" s="209" t="s">
        <v>253</v>
      </c>
      <c r="V104" s="209"/>
      <c r="W104" s="209"/>
      <c r="X104" s="210" t="str">
        <f t="shared" si="29"/>
        <v>Baja</v>
      </c>
      <c r="Y104" s="210" t="s">
        <v>65</v>
      </c>
      <c r="Z104" s="210" t="s">
        <v>65</v>
      </c>
      <c r="AA104" s="210" t="str">
        <f t="shared" si="30"/>
        <v>Media</v>
      </c>
      <c r="AB104" s="210" t="s">
        <v>73</v>
      </c>
      <c r="AC104" s="210" t="s">
        <v>73</v>
      </c>
      <c r="AD104" s="210" t="s">
        <v>253</v>
      </c>
      <c r="AE104" s="209" t="s">
        <v>903</v>
      </c>
      <c r="AF104" s="210" t="s">
        <v>73</v>
      </c>
    </row>
    <row r="105" spans="2:32" ht="42.75">
      <c r="B105" s="207">
        <v>101</v>
      </c>
      <c r="C105" s="206" t="s">
        <v>53</v>
      </c>
      <c r="D105" s="206" t="s">
        <v>28</v>
      </c>
      <c r="E105" s="206">
        <f t="shared" si="28"/>
        <v>700</v>
      </c>
      <c r="F105" s="206" t="s">
        <v>15</v>
      </c>
      <c r="G105" s="206"/>
      <c r="H105" s="206"/>
      <c r="I105" s="207" t="s">
        <v>904</v>
      </c>
      <c r="J105" s="212"/>
      <c r="K105" s="206" t="s">
        <v>487</v>
      </c>
      <c r="L105" s="206" t="s">
        <v>253</v>
      </c>
      <c r="M105" s="206" t="s">
        <v>632</v>
      </c>
      <c r="N105" s="206" t="s">
        <v>436</v>
      </c>
      <c r="O105" s="206"/>
      <c r="P105" s="206" t="s">
        <v>901</v>
      </c>
      <c r="Q105" s="206" t="s">
        <v>902</v>
      </c>
      <c r="R105" s="207" t="s">
        <v>234</v>
      </c>
      <c r="S105" s="207" t="s">
        <v>253</v>
      </c>
      <c r="T105" s="207" t="s">
        <v>253</v>
      </c>
      <c r="U105" s="207" t="s">
        <v>253</v>
      </c>
      <c r="V105" s="207"/>
      <c r="W105" s="207"/>
      <c r="X105" s="206" t="str">
        <f t="shared" si="29"/>
        <v>Baja</v>
      </c>
      <c r="Y105" s="206" t="s">
        <v>64</v>
      </c>
      <c r="Z105" s="206" t="s">
        <v>64</v>
      </c>
      <c r="AA105" s="206" t="str">
        <f t="shared" si="30"/>
        <v>Baja</v>
      </c>
      <c r="AB105" s="206" t="s">
        <v>73</v>
      </c>
      <c r="AC105" s="206" t="s">
        <v>73</v>
      </c>
      <c r="AD105" s="206" t="s">
        <v>253</v>
      </c>
      <c r="AE105" s="206"/>
      <c r="AF105" s="206" t="s">
        <v>73</v>
      </c>
    </row>
    <row r="106" spans="2:32" ht="57">
      <c r="B106" s="207">
        <v>102</v>
      </c>
      <c r="C106" s="210" t="s">
        <v>42</v>
      </c>
      <c r="D106" s="209" t="s">
        <v>21</v>
      </c>
      <c r="E106" s="209">
        <f t="shared" ref="E106:E120" si="31">VLOOKUP(D106,GD,4,FALSE)</f>
        <v>300</v>
      </c>
      <c r="F106" s="209" t="s">
        <v>214</v>
      </c>
      <c r="G106" s="209" t="s">
        <v>616</v>
      </c>
      <c r="H106" s="209" t="s">
        <v>628</v>
      </c>
      <c r="I106" s="209" t="s">
        <v>905</v>
      </c>
      <c r="J106" s="211" t="s">
        <v>906</v>
      </c>
      <c r="K106" s="209" t="s">
        <v>487</v>
      </c>
      <c r="L106" s="209" t="s">
        <v>253</v>
      </c>
      <c r="M106" s="209" t="s">
        <v>632</v>
      </c>
      <c r="N106" s="209" t="s">
        <v>439</v>
      </c>
      <c r="O106" s="209" t="s">
        <v>907</v>
      </c>
      <c r="P106" s="209" t="s">
        <v>536</v>
      </c>
      <c r="Q106" s="209" t="s">
        <v>908</v>
      </c>
      <c r="R106" s="209" t="s">
        <v>234</v>
      </c>
      <c r="S106" s="209" t="s">
        <v>253</v>
      </c>
      <c r="T106" s="209" t="s">
        <v>253</v>
      </c>
      <c r="U106" s="209" t="s">
        <v>253</v>
      </c>
      <c r="V106" s="209" t="s">
        <v>648</v>
      </c>
      <c r="W106" s="209" t="s">
        <v>649</v>
      </c>
      <c r="X106" s="209" t="str">
        <f>IF(R106="Información Publica Reservada","Alta",IF(R106="Información Publica Clasificada","Media",IF(R106="Información Publica","Baja","Baja")))</f>
        <v>Baja</v>
      </c>
      <c r="Y106" s="209" t="s">
        <v>64</v>
      </c>
      <c r="Z106" s="209" t="s">
        <v>64</v>
      </c>
      <c r="AA106" s="209" t="str">
        <f>IF((OR(AND(X106="Alta", Y106="Alta"), AND(X106="Alta", Z106="Alta"), AND(Y106 ="Alta", Z106 ="Alta"))),"Alta",IF((OR(X106="Alta", Y106 ="Alta", Z106 ="Alta",X106="Media", Y106 ="Media", Z106 ="Media")),"Media",IF(AND(X106="Baja",Y106="Baja",Z106="Baja"),"Baja"," ")))</f>
        <v>Baja</v>
      </c>
      <c r="AB106" s="209" t="s">
        <v>73</v>
      </c>
      <c r="AC106" s="209" t="s">
        <v>73</v>
      </c>
      <c r="AD106" s="209" t="s">
        <v>253</v>
      </c>
      <c r="AE106" s="209" t="s">
        <v>253</v>
      </c>
      <c r="AF106" s="209" t="s">
        <v>73</v>
      </c>
    </row>
    <row r="107" spans="2:32" ht="213.75">
      <c r="B107" s="207">
        <v>103</v>
      </c>
      <c r="C107" s="210" t="s">
        <v>42</v>
      </c>
      <c r="D107" s="207" t="s">
        <v>21</v>
      </c>
      <c r="E107" s="207">
        <f t="shared" si="31"/>
        <v>300</v>
      </c>
      <c r="F107" s="207" t="s">
        <v>214</v>
      </c>
      <c r="G107" s="207" t="s">
        <v>616</v>
      </c>
      <c r="H107" s="207" t="s">
        <v>628</v>
      </c>
      <c r="I107" s="207" t="s">
        <v>628</v>
      </c>
      <c r="J107" s="208" t="s">
        <v>909</v>
      </c>
      <c r="K107" s="207" t="s">
        <v>487</v>
      </c>
      <c r="L107" s="207" t="s">
        <v>632</v>
      </c>
      <c r="M107" s="207" t="s">
        <v>253</v>
      </c>
      <c r="N107" s="207" t="s">
        <v>436</v>
      </c>
      <c r="O107" s="207" t="s">
        <v>907</v>
      </c>
      <c r="P107" s="207" t="s">
        <v>536</v>
      </c>
      <c r="Q107" s="207" t="s">
        <v>910</v>
      </c>
      <c r="R107" s="207" t="s">
        <v>234</v>
      </c>
      <c r="S107" s="207" t="s">
        <v>253</v>
      </c>
      <c r="T107" s="207" t="s">
        <v>253</v>
      </c>
      <c r="U107" s="207" t="s">
        <v>253</v>
      </c>
      <c r="V107" s="207" t="s">
        <v>648</v>
      </c>
      <c r="W107" s="207" t="s">
        <v>649</v>
      </c>
      <c r="X107" s="207" t="str">
        <f t="shared" ref="X107:X121" si="32">IF(R107="Información Publica Reservada","Alta",IF(R107="Información Publica Clasificada","Media",IF(R107="Información Publica","Baja","Baja")))</f>
        <v>Baja</v>
      </c>
      <c r="Y107" s="207" t="s">
        <v>64</v>
      </c>
      <c r="Z107" s="207" t="s">
        <v>64</v>
      </c>
      <c r="AA107" s="209" t="str">
        <f t="shared" ref="AA107:AA123" si="33">IF((OR(AND(X107="Alta", Y107="Alta"), AND(X107="Alta", Z107="Alta"), AND(Y107 ="Alta", Z107 ="Alta"))),"Alta",IF((OR(X107="Alta", Y107 ="Alta", Z107 ="Alta",X107="Media", Y107 ="Media", Z107 ="Media")),"Media",IF(AND(X107="Baja",Y107="Baja",Z107="Baja"),"Baja"," ")))</f>
        <v>Baja</v>
      </c>
      <c r="AB107" s="207" t="s">
        <v>73</v>
      </c>
      <c r="AC107" s="207" t="s">
        <v>73</v>
      </c>
      <c r="AD107" s="207" t="s">
        <v>253</v>
      </c>
      <c r="AE107" s="207" t="s">
        <v>253</v>
      </c>
      <c r="AF107" s="207" t="s">
        <v>73</v>
      </c>
    </row>
    <row r="108" spans="2:32" ht="71.25">
      <c r="B108" s="207">
        <v>104</v>
      </c>
      <c r="C108" s="210" t="s">
        <v>42</v>
      </c>
      <c r="D108" s="209" t="s">
        <v>21</v>
      </c>
      <c r="E108" s="209">
        <f>VLOOKUP(D108,GD,4,FALSE)</f>
        <v>300</v>
      </c>
      <c r="F108" s="209" t="s">
        <v>15</v>
      </c>
      <c r="G108" s="209" t="s">
        <v>616</v>
      </c>
      <c r="H108" s="209" t="s">
        <v>628</v>
      </c>
      <c r="I108" s="209" t="s">
        <v>911</v>
      </c>
      <c r="J108" s="211" t="s">
        <v>912</v>
      </c>
      <c r="K108" s="209" t="s">
        <v>487</v>
      </c>
      <c r="L108" s="209" t="s">
        <v>253</v>
      </c>
      <c r="M108" s="209" t="s">
        <v>632</v>
      </c>
      <c r="N108" s="209" t="s">
        <v>436</v>
      </c>
      <c r="O108" s="209" t="s">
        <v>907</v>
      </c>
      <c r="P108" s="209" t="s">
        <v>913</v>
      </c>
      <c r="Q108" s="209" t="s">
        <v>913</v>
      </c>
      <c r="R108" s="209" t="s">
        <v>234</v>
      </c>
      <c r="S108" s="209" t="s">
        <v>253</v>
      </c>
      <c r="T108" s="209" t="s">
        <v>253</v>
      </c>
      <c r="U108" s="209" t="s">
        <v>253</v>
      </c>
      <c r="V108" s="209" t="s">
        <v>648</v>
      </c>
      <c r="W108" s="209" t="s">
        <v>649</v>
      </c>
      <c r="X108" s="209" t="str">
        <f>IF(R108="Información Publica Reservada","Alta",IF(R108="Información Publica Clasificada","Media",IF(R108="Información Publica","Baja","Baja")))</f>
        <v>Baja</v>
      </c>
      <c r="Y108" s="209" t="s">
        <v>64</v>
      </c>
      <c r="Z108" s="209" t="s">
        <v>64</v>
      </c>
      <c r="AA108" s="209" t="str">
        <f>IF((OR(AND(X108="Alta", Y108="Alta"), AND(X108="Alta", Z108="Alta"), AND(Y108 ="Alta", Z108 ="Alta"))),"Alta",IF((OR(X108="Alta", Y108 ="Alta", Z108 ="Alta",X108="Media", Y108 ="Media", Z108 ="Media")),"Media",IF(AND(X108="Baja",Y108="Baja",Z108="Baja"),"Baja"," ")))</f>
        <v>Baja</v>
      </c>
      <c r="AB108" s="209" t="s">
        <v>73</v>
      </c>
      <c r="AC108" s="209" t="s">
        <v>73</v>
      </c>
      <c r="AD108" s="209" t="s">
        <v>253</v>
      </c>
      <c r="AE108" s="209" t="s">
        <v>253</v>
      </c>
      <c r="AF108" s="209" t="s">
        <v>73</v>
      </c>
    </row>
    <row r="109" spans="2:32" ht="57">
      <c r="B109" s="207">
        <v>105</v>
      </c>
      <c r="C109" s="210" t="s">
        <v>42</v>
      </c>
      <c r="D109" s="207" t="s">
        <v>21</v>
      </c>
      <c r="E109" s="207">
        <f>VLOOKUP(D109,GD,4,FALSE)</f>
        <v>300</v>
      </c>
      <c r="F109" s="207" t="s">
        <v>15</v>
      </c>
      <c r="G109" s="207" t="s">
        <v>616</v>
      </c>
      <c r="H109" s="207" t="s">
        <v>628</v>
      </c>
      <c r="I109" s="207" t="s">
        <v>914</v>
      </c>
      <c r="J109" s="208" t="s">
        <v>915</v>
      </c>
      <c r="K109" s="207" t="s">
        <v>487</v>
      </c>
      <c r="L109" s="207" t="s">
        <v>253</v>
      </c>
      <c r="M109" s="207" t="s">
        <v>632</v>
      </c>
      <c r="N109" s="207" t="s">
        <v>436</v>
      </c>
      <c r="O109" s="207" t="s">
        <v>907</v>
      </c>
      <c r="P109" s="207" t="s">
        <v>41</v>
      </c>
      <c r="Q109" s="207" t="s">
        <v>41</v>
      </c>
      <c r="R109" s="207" t="s">
        <v>234</v>
      </c>
      <c r="S109" s="207" t="s">
        <v>253</v>
      </c>
      <c r="T109" s="207" t="s">
        <v>253</v>
      </c>
      <c r="U109" s="207" t="s">
        <v>253</v>
      </c>
      <c r="V109" s="207" t="s">
        <v>648</v>
      </c>
      <c r="W109" s="207" t="s">
        <v>649</v>
      </c>
      <c r="X109" s="207" t="str">
        <f>IF(R109="Información Publica Reservada","Alta",IF(R109="Información Publica Clasificada","Media",IF(R109="Información Publica","Baja","Baja")))</f>
        <v>Baja</v>
      </c>
      <c r="Y109" s="207" t="s">
        <v>64</v>
      </c>
      <c r="Z109" s="207" t="s">
        <v>64</v>
      </c>
      <c r="AA109" s="207" t="str">
        <f>IF((OR(AND(X109="Alta", Y109="Alta"), AND(X109="Alta", Z109="Alta"), AND(Y109 ="Alta", Z109 ="Alta"))),"Alta",IF((OR(X109="Alta", Y109 ="Alta", Z109 ="Alta",X109="Media", Y109 ="Media", Z109 ="Media")),"Media",IF(AND(X109="Baja",Y109="Baja",Z109="Baja"),"Baja"," ")))</f>
        <v>Baja</v>
      </c>
      <c r="AB109" s="207" t="s">
        <v>72</v>
      </c>
      <c r="AC109" s="207" t="s">
        <v>73</v>
      </c>
      <c r="AD109" s="207" t="s">
        <v>261</v>
      </c>
      <c r="AE109" s="207" t="s">
        <v>916</v>
      </c>
      <c r="AF109" s="207" t="s">
        <v>72</v>
      </c>
    </row>
    <row r="110" spans="2:32" ht="28.5">
      <c r="B110" s="207">
        <v>106</v>
      </c>
      <c r="C110" s="210" t="s">
        <v>42</v>
      </c>
      <c r="D110" s="209" t="s">
        <v>21</v>
      </c>
      <c r="E110" s="209">
        <f t="shared" si="31"/>
        <v>300</v>
      </c>
      <c r="F110" s="209" t="s">
        <v>212</v>
      </c>
      <c r="G110" s="209" t="s">
        <v>917</v>
      </c>
      <c r="H110" s="209" t="s">
        <v>918</v>
      </c>
      <c r="I110" s="209" t="s">
        <v>919</v>
      </c>
      <c r="J110" s="211" t="s">
        <v>920</v>
      </c>
      <c r="K110" s="209" t="s">
        <v>487</v>
      </c>
      <c r="L110" s="209" t="s">
        <v>253</v>
      </c>
      <c r="M110" s="209" t="s">
        <v>632</v>
      </c>
      <c r="N110" s="209" t="s">
        <v>434</v>
      </c>
      <c r="O110" s="209" t="s">
        <v>907</v>
      </c>
      <c r="P110" s="209" t="s">
        <v>921</v>
      </c>
      <c r="Q110" s="209" t="s">
        <v>908</v>
      </c>
      <c r="R110" s="209" t="s">
        <v>234</v>
      </c>
      <c r="S110" s="209" t="s">
        <v>253</v>
      </c>
      <c r="T110" s="209" t="s">
        <v>253</v>
      </c>
      <c r="U110" s="209" t="s">
        <v>253</v>
      </c>
      <c r="V110" s="209" t="s">
        <v>648</v>
      </c>
      <c r="W110" s="209" t="s">
        <v>649</v>
      </c>
      <c r="X110" s="209" t="str">
        <f t="shared" si="32"/>
        <v>Baja</v>
      </c>
      <c r="Y110" s="209" t="s">
        <v>64</v>
      </c>
      <c r="Z110" s="209" t="s">
        <v>64</v>
      </c>
      <c r="AA110" s="224" t="str">
        <f t="shared" si="33"/>
        <v>Baja</v>
      </c>
      <c r="AB110" s="209" t="s">
        <v>73</v>
      </c>
      <c r="AC110" s="209" t="s">
        <v>73</v>
      </c>
      <c r="AD110" s="209" t="s">
        <v>253</v>
      </c>
      <c r="AE110" s="209" t="s">
        <v>253</v>
      </c>
      <c r="AF110" s="209" t="s">
        <v>73</v>
      </c>
    </row>
    <row r="111" spans="2:32" ht="85.5">
      <c r="B111" s="207">
        <v>107</v>
      </c>
      <c r="C111" s="210" t="s">
        <v>42</v>
      </c>
      <c r="D111" s="207" t="s">
        <v>21</v>
      </c>
      <c r="E111" s="207">
        <f t="shared" si="31"/>
        <v>300</v>
      </c>
      <c r="F111" s="207" t="s">
        <v>15</v>
      </c>
      <c r="G111" s="207" t="s">
        <v>917</v>
      </c>
      <c r="H111" s="207" t="s">
        <v>918</v>
      </c>
      <c r="I111" s="207" t="s">
        <v>922</v>
      </c>
      <c r="J111" s="208" t="s">
        <v>923</v>
      </c>
      <c r="K111" s="207" t="s">
        <v>487</v>
      </c>
      <c r="L111" s="207" t="s">
        <v>253</v>
      </c>
      <c r="M111" s="207" t="s">
        <v>632</v>
      </c>
      <c r="N111" s="207" t="s">
        <v>924</v>
      </c>
      <c r="O111" s="207" t="s">
        <v>907</v>
      </c>
      <c r="P111" s="207" t="s">
        <v>41</v>
      </c>
      <c r="Q111" s="207" t="s">
        <v>41</v>
      </c>
      <c r="R111" s="207" t="s">
        <v>234</v>
      </c>
      <c r="S111" s="207" t="s">
        <v>253</v>
      </c>
      <c r="T111" s="207" t="s">
        <v>253</v>
      </c>
      <c r="U111" s="207" t="s">
        <v>253</v>
      </c>
      <c r="V111" s="207" t="s">
        <v>648</v>
      </c>
      <c r="W111" s="207" t="s">
        <v>649</v>
      </c>
      <c r="X111" s="207" t="str">
        <f t="shared" si="32"/>
        <v>Baja</v>
      </c>
      <c r="Y111" s="207" t="s">
        <v>64</v>
      </c>
      <c r="Z111" s="207" t="s">
        <v>64</v>
      </c>
      <c r="AA111" s="209" t="str">
        <f t="shared" si="33"/>
        <v>Baja</v>
      </c>
      <c r="AB111" s="207" t="s">
        <v>73</v>
      </c>
      <c r="AC111" s="207" t="s">
        <v>73</v>
      </c>
      <c r="AD111" s="207" t="s">
        <v>253</v>
      </c>
      <c r="AE111" s="207" t="s">
        <v>253</v>
      </c>
      <c r="AF111" s="207" t="s">
        <v>73</v>
      </c>
    </row>
    <row r="112" spans="2:32" ht="57">
      <c r="B112" s="207">
        <v>108</v>
      </c>
      <c r="C112" s="210" t="s">
        <v>42</v>
      </c>
      <c r="D112" s="209" t="s">
        <v>21</v>
      </c>
      <c r="E112" s="209">
        <f t="shared" si="31"/>
        <v>300</v>
      </c>
      <c r="F112" s="209" t="s">
        <v>15</v>
      </c>
      <c r="G112" s="209" t="s">
        <v>917</v>
      </c>
      <c r="H112" s="209" t="s">
        <v>918</v>
      </c>
      <c r="I112" s="209" t="s">
        <v>925</v>
      </c>
      <c r="J112" s="211" t="s">
        <v>926</v>
      </c>
      <c r="K112" s="209" t="s">
        <v>487</v>
      </c>
      <c r="L112" s="209" t="s">
        <v>253</v>
      </c>
      <c r="M112" s="209" t="s">
        <v>632</v>
      </c>
      <c r="N112" s="209" t="s">
        <v>924</v>
      </c>
      <c r="O112" s="209" t="s">
        <v>907</v>
      </c>
      <c r="P112" s="209" t="s">
        <v>41</v>
      </c>
      <c r="Q112" s="209" t="s">
        <v>41</v>
      </c>
      <c r="R112" s="209" t="s">
        <v>234</v>
      </c>
      <c r="S112" s="209" t="s">
        <v>253</v>
      </c>
      <c r="T112" s="209" t="s">
        <v>253</v>
      </c>
      <c r="U112" s="209" t="s">
        <v>253</v>
      </c>
      <c r="V112" s="209" t="s">
        <v>648</v>
      </c>
      <c r="W112" s="209" t="s">
        <v>649</v>
      </c>
      <c r="X112" s="209" t="str">
        <f t="shared" si="32"/>
        <v>Baja</v>
      </c>
      <c r="Y112" s="209" t="s">
        <v>64</v>
      </c>
      <c r="Z112" s="209" t="s">
        <v>64</v>
      </c>
      <c r="AA112" s="207" t="str">
        <f t="shared" si="33"/>
        <v>Baja</v>
      </c>
      <c r="AB112" s="209" t="s">
        <v>73</v>
      </c>
      <c r="AC112" s="209" t="s">
        <v>73</v>
      </c>
      <c r="AD112" s="209" t="s">
        <v>253</v>
      </c>
      <c r="AE112" s="209" t="s">
        <v>253</v>
      </c>
      <c r="AF112" s="209" t="s">
        <v>73</v>
      </c>
    </row>
    <row r="113" spans="2:32" ht="42.75">
      <c r="B113" s="207">
        <v>109</v>
      </c>
      <c r="C113" s="210" t="s">
        <v>42</v>
      </c>
      <c r="D113" s="207" t="s">
        <v>21</v>
      </c>
      <c r="E113" s="207">
        <f t="shared" si="31"/>
        <v>300</v>
      </c>
      <c r="F113" s="207" t="s">
        <v>15</v>
      </c>
      <c r="G113" s="207" t="s">
        <v>917</v>
      </c>
      <c r="H113" s="207" t="s">
        <v>918</v>
      </c>
      <c r="I113" s="207" t="s">
        <v>927</v>
      </c>
      <c r="J113" s="208" t="s">
        <v>928</v>
      </c>
      <c r="K113" s="207" t="s">
        <v>487</v>
      </c>
      <c r="L113" s="207" t="s">
        <v>632</v>
      </c>
      <c r="M113" s="207" t="s">
        <v>253</v>
      </c>
      <c r="N113" s="207" t="s">
        <v>929</v>
      </c>
      <c r="O113" s="207" t="s">
        <v>907</v>
      </c>
      <c r="P113" s="207" t="s">
        <v>41</v>
      </c>
      <c r="Q113" s="207" t="s">
        <v>41</v>
      </c>
      <c r="R113" s="207" t="s">
        <v>234</v>
      </c>
      <c r="S113" s="207" t="s">
        <v>253</v>
      </c>
      <c r="T113" s="207" t="s">
        <v>253</v>
      </c>
      <c r="U113" s="207" t="s">
        <v>253</v>
      </c>
      <c r="V113" s="207" t="s">
        <v>648</v>
      </c>
      <c r="W113" s="207" t="s">
        <v>649</v>
      </c>
      <c r="X113" s="207" t="str">
        <f t="shared" si="32"/>
        <v>Baja</v>
      </c>
      <c r="Y113" s="207" t="s">
        <v>64</v>
      </c>
      <c r="Z113" s="207" t="s">
        <v>64</v>
      </c>
      <c r="AA113" s="207" t="str">
        <f t="shared" si="33"/>
        <v>Baja</v>
      </c>
      <c r="AB113" s="207" t="s">
        <v>72</v>
      </c>
      <c r="AC113" s="207" t="s">
        <v>73</v>
      </c>
      <c r="AD113" s="207" t="s">
        <v>261</v>
      </c>
      <c r="AE113" s="207" t="s">
        <v>916</v>
      </c>
      <c r="AF113" s="207" t="s">
        <v>72</v>
      </c>
    </row>
    <row r="114" spans="2:32" ht="114">
      <c r="B114" s="207">
        <v>110</v>
      </c>
      <c r="C114" s="210" t="s">
        <v>42</v>
      </c>
      <c r="D114" s="209" t="s">
        <v>21</v>
      </c>
      <c r="E114" s="209">
        <f t="shared" si="31"/>
        <v>300</v>
      </c>
      <c r="F114" s="209" t="s">
        <v>15</v>
      </c>
      <c r="G114" s="209" t="s">
        <v>917</v>
      </c>
      <c r="H114" s="209" t="s">
        <v>918</v>
      </c>
      <c r="I114" s="209" t="s">
        <v>930</v>
      </c>
      <c r="J114" s="211" t="s">
        <v>931</v>
      </c>
      <c r="K114" s="209" t="s">
        <v>487</v>
      </c>
      <c r="L114" s="209" t="s">
        <v>253</v>
      </c>
      <c r="M114" s="209" t="s">
        <v>632</v>
      </c>
      <c r="N114" s="209" t="s">
        <v>932</v>
      </c>
      <c r="O114" s="209" t="s">
        <v>907</v>
      </c>
      <c r="P114" s="209" t="s">
        <v>41</v>
      </c>
      <c r="Q114" s="209" t="s">
        <v>41</v>
      </c>
      <c r="R114" s="209" t="s">
        <v>234</v>
      </c>
      <c r="S114" s="209" t="s">
        <v>253</v>
      </c>
      <c r="T114" s="209" t="s">
        <v>253</v>
      </c>
      <c r="U114" s="209" t="s">
        <v>253</v>
      </c>
      <c r="V114" s="209" t="s">
        <v>648</v>
      </c>
      <c r="W114" s="209" t="s">
        <v>649</v>
      </c>
      <c r="X114" s="209" t="str">
        <f t="shared" si="32"/>
        <v>Baja</v>
      </c>
      <c r="Y114" s="209" t="s">
        <v>64</v>
      </c>
      <c r="Z114" s="209" t="s">
        <v>64</v>
      </c>
      <c r="AA114" s="207" t="str">
        <f t="shared" si="33"/>
        <v>Baja</v>
      </c>
      <c r="AB114" s="209" t="s">
        <v>72</v>
      </c>
      <c r="AC114" s="209" t="s">
        <v>73</v>
      </c>
      <c r="AD114" s="209" t="s">
        <v>261</v>
      </c>
      <c r="AE114" s="209" t="s">
        <v>916</v>
      </c>
      <c r="AF114" s="209" t="s">
        <v>72</v>
      </c>
    </row>
    <row r="115" spans="2:32" ht="42.75">
      <c r="B115" s="207">
        <v>111</v>
      </c>
      <c r="C115" s="210" t="s">
        <v>42</v>
      </c>
      <c r="D115" s="207" t="s">
        <v>21</v>
      </c>
      <c r="E115" s="207">
        <f t="shared" si="31"/>
        <v>300</v>
      </c>
      <c r="F115" s="207" t="s">
        <v>15</v>
      </c>
      <c r="G115" s="207" t="s">
        <v>917</v>
      </c>
      <c r="H115" s="207" t="s">
        <v>918</v>
      </c>
      <c r="I115" s="207" t="s">
        <v>930</v>
      </c>
      <c r="J115" s="208" t="s">
        <v>933</v>
      </c>
      <c r="K115" s="207" t="s">
        <v>487</v>
      </c>
      <c r="L115" s="207" t="s">
        <v>632</v>
      </c>
      <c r="M115" s="207" t="s">
        <v>253</v>
      </c>
      <c r="N115" s="207" t="s">
        <v>932</v>
      </c>
      <c r="O115" s="207" t="s">
        <v>907</v>
      </c>
      <c r="P115" s="207" t="s">
        <v>41</v>
      </c>
      <c r="Q115" s="207" t="s">
        <v>241</v>
      </c>
      <c r="R115" s="207" t="s">
        <v>234</v>
      </c>
      <c r="S115" s="207" t="s">
        <v>253</v>
      </c>
      <c r="T115" s="207" t="s">
        <v>253</v>
      </c>
      <c r="U115" s="207" t="s">
        <v>253</v>
      </c>
      <c r="V115" s="207" t="s">
        <v>648</v>
      </c>
      <c r="W115" s="207" t="s">
        <v>649</v>
      </c>
      <c r="X115" s="207" t="str">
        <f t="shared" si="32"/>
        <v>Baja</v>
      </c>
      <c r="Y115" s="207" t="s">
        <v>64</v>
      </c>
      <c r="Z115" s="207" t="s">
        <v>64</v>
      </c>
      <c r="AA115" s="224" t="str">
        <f t="shared" si="33"/>
        <v>Baja</v>
      </c>
      <c r="AB115" s="207" t="s">
        <v>72</v>
      </c>
      <c r="AC115" s="207" t="s">
        <v>73</v>
      </c>
      <c r="AD115" s="207" t="s">
        <v>261</v>
      </c>
      <c r="AE115" s="207" t="s">
        <v>916</v>
      </c>
      <c r="AF115" s="207" t="s">
        <v>72</v>
      </c>
    </row>
    <row r="116" spans="2:32" ht="99.75">
      <c r="B116" s="207">
        <v>112</v>
      </c>
      <c r="C116" s="210" t="s">
        <v>42</v>
      </c>
      <c r="D116" s="209" t="s">
        <v>21</v>
      </c>
      <c r="E116" s="209">
        <f t="shared" si="31"/>
        <v>300</v>
      </c>
      <c r="F116" s="209" t="s">
        <v>15</v>
      </c>
      <c r="G116" s="209" t="s">
        <v>917</v>
      </c>
      <c r="H116" s="209" t="s">
        <v>918</v>
      </c>
      <c r="I116" s="209" t="s">
        <v>934</v>
      </c>
      <c r="J116" s="211" t="s">
        <v>935</v>
      </c>
      <c r="K116" s="209" t="s">
        <v>487</v>
      </c>
      <c r="L116" s="209" t="s">
        <v>253</v>
      </c>
      <c r="M116" s="209" t="s">
        <v>632</v>
      </c>
      <c r="N116" s="209" t="s">
        <v>932</v>
      </c>
      <c r="O116" s="209" t="s">
        <v>907</v>
      </c>
      <c r="P116" s="209" t="s">
        <v>41</v>
      </c>
      <c r="Q116" s="209" t="s">
        <v>41</v>
      </c>
      <c r="R116" s="209" t="s">
        <v>233</v>
      </c>
      <c r="S116" s="209" t="s">
        <v>253</v>
      </c>
      <c r="T116" s="209" t="s">
        <v>253</v>
      </c>
      <c r="U116" s="209" t="s">
        <v>253</v>
      </c>
      <c r="V116" s="209" t="s">
        <v>648</v>
      </c>
      <c r="W116" s="209" t="s">
        <v>649</v>
      </c>
      <c r="X116" s="209" t="str">
        <f t="shared" si="32"/>
        <v>Media</v>
      </c>
      <c r="Y116" s="209" t="s">
        <v>64</v>
      </c>
      <c r="Z116" s="209" t="s">
        <v>64</v>
      </c>
      <c r="AA116" s="207" t="str">
        <f t="shared" si="33"/>
        <v>Media</v>
      </c>
      <c r="AB116" s="209" t="s">
        <v>72</v>
      </c>
      <c r="AC116" s="209" t="s">
        <v>73</v>
      </c>
      <c r="AD116" s="209" t="s">
        <v>261</v>
      </c>
      <c r="AE116" s="209" t="s">
        <v>916</v>
      </c>
      <c r="AF116" s="209" t="s">
        <v>72</v>
      </c>
    </row>
    <row r="117" spans="2:32" ht="85.5">
      <c r="B117" s="207">
        <v>113</v>
      </c>
      <c r="C117" s="210" t="s">
        <v>42</v>
      </c>
      <c r="D117" s="207" t="s">
        <v>21</v>
      </c>
      <c r="E117" s="207">
        <f t="shared" si="31"/>
        <v>300</v>
      </c>
      <c r="F117" s="207" t="s">
        <v>15</v>
      </c>
      <c r="G117" s="207" t="s">
        <v>917</v>
      </c>
      <c r="H117" s="207" t="s">
        <v>918</v>
      </c>
      <c r="I117" s="207" t="s">
        <v>936</v>
      </c>
      <c r="J117" s="208" t="s">
        <v>937</v>
      </c>
      <c r="K117" s="207" t="s">
        <v>487</v>
      </c>
      <c r="L117" s="207" t="s">
        <v>632</v>
      </c>
      <c r="M117" s="207" t="s">
        <v>253</v>
      </c>
      <c r="N117" s="207" t="s">
        <v>932</v>
      </c>
      <c r="O117" s="207" t="s">
        <v>907</v>
      </c>
      <c r="P117" s="207" t="s">
        <v>41</v>
      </c>
      <c r="Q117" s="207" t="s">
        <v>41</v>
      </c>
      <c r="R117" s="207" t="s">
        <v>234</v>
      </c>
      <c r="S117" s="207" t="s">
        <v>253</v>
      </c>
      <c r="T117" s="207" t="s">
        <v>253</v>
      </c>
      <c r="U117" s="207" t="s">
        <v>253</v>
      </c>
      <c r="V117" s="207" t="s">
        <v>648</v>
      </c>
      <c r="W117" s="207" t="s">
        <v>649</v>
      </c>
      <c r="X117" s="207" t="str">
        <f t="shared" si="32"/>
        <v>Baja</v>
      </c>
      <c r="Y117" s="207" t="s">
        <v>64</v>
      </c>
      <c r="Z117" s="207" t="s">
        <v>64</v>
      </c>
      <c r="AA117" s="209" t="str">
        <f t="shared" si="33"/>
        <v>Baja</v>
      </c>
      <c r="AB117" s="207" t="s">
        <v>72</v>
      </c>
      <c r="AC117" s="207" t="s">
        <v>73</v>
      </c>
      <c r="AD117" s="207" t="s">
        <v>261</v>
      </c>
      <c r="AE117" s="207" t="s">
        <v>916</v>
      </c>
      <c r="AF117" s="207" t="s">
        <v>72</v>
      </c>
    </row>
    <row r="118" spans="2:32" ht="99.75">
      <c r="B118" s="207">
        <v>114</v>
      </c>
      <c r="C118" s="210" t="s">
        <v>42</v>
      </c>
      <c r="D118" s="209" t="s">
        <v>21</v>
      </c>
      <c r="E118" s="209">
        <f t="shared" si="31"/>
        <v>300</v>
      </c>
      <c r="F118" s="209" t="s">
        <v>15</v>
      </c>
      <c r="G118" s="209" t="s">
        <v>917</v>
      </c>
      <c r="H118" s="209" t="s">
        <v>918</v>
      </c>
      <c r="I118" s="209" t="s">
        <v>938</v>
      </c>
      <c r="J118" s="211" t="s">
        <v>939</v>
      </c>
      <c r="K118" s="209" t="s">
        <v>487</v>
      </c>
      <c r="L118" s="209" t="s">
        <v>632</v>
      </c>
      <c r="M118" s="209" t="s">
        <v>253</v>
      </c>
      <c r="N118" s="209" t="s">
        <v>436</v>
      </c>
      <c r="O118" s="209" t="s">
        <v>907</v>
      </c>
      <c r="P118" s="209" t="s">
        <v>41</v>
      </c>
      <c r="Q118" s="209" t="s">
        <v>41</v>
      </c>
      <c r="R118" s="209" t="s">
        <v>234</v>
      </c>
      <c r="S118" s="209" t="s">
        <v>253</v>
      </c>
      <c r="T118" s="209" t="s">
        <v>253</v>
      </c>
      <c r="U118" s="209" t="s">
        <v>253</v>
      </c>
      <c r="V118" s="209" t="s">
        <v>648</v>
      </c>
      <c r="W118" s="209" t="s">
        <v>649</v>
      </c>
      <c r="X118" s="209" t="str">
        <f t="shared" si="32"/>
        <v>Baja</v>
      </c>
      <c r="Y118" s="209" t="s">
        <v>64</v>
      </c>
      <c r="Z118" s="209" t="s">
        <v>64</v>
      </c>
      <c r="AA118" s="209" t="str">
        <f t="shared" si="33"/>
        <v>Baja</v>
      </c>
      <c r="AB118" s="209" t="s">
        <v>72</v>
      </c>
      <c r="AC118" s="209" t="s">
        <v>73</v>
      </c>
      <c r="AD118" s="209" t="s">
        <v>261</v>
      </c>
      <c r="AE118" s="209" t="s">
        <v>916</v>
      </c>
      <c r="AF118" s="209" t="s">
        <v>72</v>
      </c>
    </row>
    <row r="119" spans="2:32" ht="28.5">
      <c r="B119" s="207">
        <v>115</v>
      </c>
      <c r="C119" s="210" t="s">
        <v>42</v>
      </c>
      <c r="D119" s="207" t="s">
        <v>21</v>
      </c>
      <c r="E119" s="207">
        <f t="shared" si="31"/>
        <v>300</v>
      </c>
      <c r="F119" s="207" t="s">
        <v>15</v>
      </c>
      <c r="G119" s="207" t="s">
        <v>917</v>
      </c>
      <c r="H119" s="207" t="s">
        <v>918</v>
      </c>
      <c r="I119" s="207" t="s">
        <v>940</v>
      </c>
      <c r="J119" s="208" t="s">
        <v>941</v>
      </c>
      <c r="K119" s="207" t="s">
        <v>487</v>
      </c>
      <c r="L119" s="207" t="s">
        <v>253</v>
      </c>
      <c r="M119" s="207" t="s">
        <v>632</v>
      </c>
      <c r="N119" s="207" t="s">
        <v>929</v>
      </c>
      <c r="O119" s="207" t="s">
        <v>907</v>
      </c>
      <c r="P119" s="207" t="s">
        <v>41</v>
      </c>
      <c r="Q119" s="207" t="s">
        <v>41</v>
      </c>
      <c r="R119" s="207" t="s">
        <v>234</v>
      </c>
      <c r="S119" s="207" t="s">
        <v>253</v>
      </c>
      <c r="T119" s="207" t="s">
        <v>253</v>
      </c>
      <c r="U119" s="207" t="s">
        <v>253</v>
      </c>
      <c r="V119" s="207" t="s">
        <v>648</v>
      </c>
      <c r="W119" s="207" t="s">
        <v>649</v>
      </c>
      <c r="X119" s="207" t="str">
        <f t="shared" si="32"/>
        <v>Baja</v>
      </c>
      <c r="Y119" s="207" t="s">
        <v>64</v>
      </c>
      <c r="Z119" s="207" t="s">
        <v>64</v>
      </c>
      <c r="AA119" s="209" t="str">
        <f t="shared" si="33"/>
        <v>Baja</v>
      </c>
      <c r="AB119" s="207" t="s">
        <v>72</v>
      </c>
      <c r="AC119" s="207" t="s">
        <v>73</v>
      </c>
      <c r="AD119" s="207" t="s">
        <v>261</v>
      </c>
      <c r="AE119" s="207" t="s">
        <v>942</v>
      </c>
      <c r="AF119" s="207" t="s">
        <v>72</v>
      </c>
    </row>
    <row r="120" spans="2:32" ht="42.75">
      <c r="B120" s="207">
        <v>116</v>
      </c>
      <c r="C120" s="210" t="s">
        <v>42</v>
      </c>
      <c r="D120" s="209" t="s">
        <v>21</v>
      </c>
      <c r="E120" s="209">
        <f t="shared" si="31"/>
        <v>300</v>
      </c>
      <c r="F120" s="209" t="s">
        <v>15</v>
      </c>
      <c r="G120" s="209" t="s">
        <v>917</v>
      </c>
      <c r="H120" s="209" t="s">
        <v>918</v>
      </c>
      <c r="I120" s="209" t="s">
        <v>940</v>
      </c>
      <c r="J120" s="211" t="s">
        <v>943</v>
      </c>
      <c r="K120" s="209" t="s">
        <v>487</v>
      </c>
      <c r="L120" s="209" t="s">
        <v>632</v>
      </c>
      <c r="M120" s="209" t="s">
        <v>253</v>
      </c>
      <c r="N120" s="209" t="s">
        <v>944</v>
      </c>
      <c r="O120" s="209" t="s">
        <v>907</v>
      </c>
      <c r="P120" s="209" t="s">
        <v>41</v>
      </c>
      <c r="Q120" s="209" t="s">
        <v>41</v>
      </c>
      <c r="R120" s="209" t="s">
        <v>233</v>
      </c>
      <c r="S120" s="209" t="s">
        <v>253</v>
      </c>
      <c r="T120" s="209" t="s">
        <v>253</v>
      </c>
      <c r="U120" s="209" t="s">
        <v>253</v>
      </c>
      <c r="V120" s="209" t="s">
        <v>648</v>
      </c>
      <c r="W120" s="209" t="s">
        <v>649</v>
      </c>
      <c r="X120" s="209" t="str">
        <f t="shared" si="32"/>
        <v>Media</v>
      </c>
      <c r="Y120" s="209" t="s">
        <v>64</v>
      </c>
      <c r="Z120" s="209" t="s">
        <v>64</v>
      </c>
      <c r="AA120" s="209" t="str">
        <f t="shared" si="33"/>
        <v>Media</v>
      </c>
      <c r="AB120" s="209" t="s">
        <v>72</v>
      </c>
      <c r="AC120" s="209" t="s">
        <v>73</v>
      </c>
      <c r="AD120" s="209" t="s">
        <v>261</v>
      </c>
      <c r="AE120" s="209" t="s">
        <v>942</v>
      </c>
      <c r="AF120" s="209" t="s">
        <v>72</v>
      </c>
    </row>
    <row r="121" spans="2:32" ht="213.75">
      <c r="B121" s="207">
        <v>117</v>
      </c>
      <c r="C121" s="206" t="s">
        <v>40</v>
      </c>
      <c r="D121" s="207" t="s">
        <v>19</v>
      </c>
      <c r="E121" s="206">
        <f t="shared" ref="E121:E123" si="34">VLOOKUP(D121,GD,4,FALSE)</f>
        <v>200</v>
      </c>
      <c r="F121" s="206" t="s">
        <v>15</v>
      </c>
      <c r="G121" s="206" t="s">
        <v>616</v>
      </c>
      <c r="H121" s="207" t="s">
        <v>628</v>
      </c>
      <c r="I121" s="207" t="s">
        <v>945</v>
      </c>
      <c r="J121" s="208" t="s">
        <v>946</v>
      </c>
      <c r="K121" s="206" t="s">
        <v>487</v>
      </c>
      <c r="L121" s="210" t="s">
        <v>253</v>
      </c>
      <c r="M121" s="210" t="s">
        <v>632</v>
      </c>
      <c r="N121" s="210" t="s">
        <v>436</v>
      </c>
      <c r="O121" s="210" t="s">
        <v>642</v>
      </c>
      <c r="P121" s="209" t="s">
        <v>39</v>
      </c>
      <c r="Q121" s="209" t="s">
        <v>647</v>
      </c>
      <c r="R121" s="207" t="s">
        <v>232</v>
      </c>
      <c r="S121" s="207" t="s">
        <v>947</v>
      </c>
      <c r="T121" s="207" t="s">
        <v>641</v>
      </c>
      <c r="U121" s="207" t="s">
        <v>639</v>
      </c>
      <c r="V121" s="207" t="s">
        <v>648</v>
      </c>
      <c r="W121" s="207" t="s">
        <v>948</v>
      </c>
      <c r="X121" s="206" t="str">
        <f t="shared" si="32"/>
        <v>Alta</v>
      </c>
      <c r="Y121" s="206" t="s">
        <v>64</v>
      </c>
      <c r="Z121" s="206" t="s">
        <v>64</v>
      </c>
      <c r="AA121" s="206" t="str">
        <f t="shared" si="33"/>
        <v>Media</v>
      </c>
      <c r="AB121" s="210" t="s">
        <v>72</v>
      </c>
      <c r="AC121" s="210" t="s">
        <v>73</v>
      </c>
      <c r="AD121" s="210" t="s">
        <v>654</v>
      </c>
      <c r="AE121" s="209" t="s">
        <v>949</v>
      </c>
      <c r="AF121" s="210" t="s">
        <v>72</v>
      </c>
    </row>
    <row r="122" spans="2:32" ht="228">
      <c r="B122" s="207">
        <v>118</v>
      </c>
      <c r="C122" s="210" t="s">
        <v>40</v>
      </c>
      <c r="D122" s="209" t="s">
        <v>19</v>
      </c>
      <c r="E122" s="210">
        <f t="shared" si="34"/>
        <v>200</v>
      </c>
      <c r="F122" s="210" t="s">
        <v>15</v>
      </c>
      <c r="G122" s="210" t="s">
        <v>662</v>
      </c>
      <c r="H122" s="209" t="s">
        <v>950</v>
      </c>
      <c r="I122" s="209" t="s">
        <v>951</v>
      </c>
      <c r="J122" s="211" t="s">
        <v>952</v>
      </c>
      <c r="K122" s="210" t="s">
        <v>487</v>
      </c>
      <c r="L122" s="210" t="s">
        <v>253</v>
      </c>
      <c r="M122" s="210" t="s">
        <v>632</v>
      </c>
      <c r="N122" s="210" t="s">
        <v>436</v>
      </c>
      <c r="O122" s="210" t="s">
        <v>642</v>
      </c>
      <c r="P122" s="209" t="s">
        <v>39</v>
      </c>
      <c r="Q122" s="209" t="s">
        <v>647</v>
      </c>
      <c r="R122" s="209" t="s">
        <v>233</v>
      </c>
      <c r="S122" s="209" t="s">
        <v>637</v>
      </c>
      <c r="T122" s="209" t="s">
        <v>638</v>
      </c>
      <c r="U122" s="209" t="s">
        <v>639</v>
      </c>
      <c r="V122" s="209" t="s">
        <v>648</v>
      </c>
      <c r="W122" s="209" t="s">
        <v>948</v>
      </c>
      <c r="X122" s="210" t="s">
        <v>64</v>
      </c>
      <c r="Y122" s="210" t="s">
        <v>64</v>
      </c>
      <c r="Z122" s="210" t="s">
        <v>64</v>
      </c>
      <c r="AA122" s="210" t="str">
        <f t="shared" si="33"/>
        <v>Baja</v>
      </c>
      <c r="AB122" s="210" t="s">
        <v>73</v>
      </c>
      <c r="AC122" s="210" t="s">
        <v>73</v>
      </c>
      <c r="AD122" s="210" t="s">
        <v>253</v>
      </c>
      <c r="AE122" s="210" t="s">
        <v>73</v>
      </c>
      <c r="AF122" s="210" t="s">
        <v>73</v>
      </c>
    </row>
    <row r="123" spans="2:32" ht="228">
      <c r="B123" s="207">
        <v>119</v>
      </c>
      <c r="C123" s="206" t="s">
        <v>40</v>
      </c>
      <c r="D123" s="207" t="s">
        <v>19</v>
      </c>
      <c r="E123" s="206">
        <f t="shared" si="34"/>
        <v>200</v>
      </c>
      <c r="F123" s="206" t="s">
        <v>15</v>
      </c>
      <c r="G123" s="210" t="s">
        <v>779</v>
      </c>
      <c r="H123" s="210" t="s">
        <v>953</v>
      </c>
      <c r="I123" s="207" t="s">
        <v>954</v>
      </c>
      <c r="J123" s="208" t="s">
        <v>955</v>
      </c>
      <c r="K123" s="206" t="s">
        <v>487</v>
      </c>
      <c r="L123" s="210" t="s">
        <v>632</v>
      </c>
      <c r="M123" s="210" t="s">
        <v>632</v>
      </c>
      <c r="N123" s="210" t="s">
        <v>436</v>
      </c>
      <c r="O123" s="210" t="s">
        <v>642</v>
      </c>
      <c r="P123" s="209" t="s">
        <v>39</v>
      </c>
      <c r="Q123" s="209" t="s">
        <v>647</v>
      </c>
      <c r="R123" s="209" t="s">
        <v>233</v>
      </c>
      <c r="S123" s="209" t="s">
        <v>637</v>
      </c>
      <c r="T123" s="209" t="s">
        <v>638</v>
      </c>
      <c r="U123" s="209" t="s">
        <v>639</v>
      </c>
      <c r="V123" s="209" t="s">
        <v>648</v>
      </c>
      <c r="W123" s="209" t="s">
        <v>948</v>
      </c>
      <c r="X123" s="210" t="s">
        <v>64</v>
      </c>
      <c r="Y123" s="206" t="s">
        <v>64</v>
      </c>
      <c r="Z123" s="206" t="s">
        <v>64</v>
      </c>
      <c r="AA123" s="206" t="str">
        <f t="shared" si="33"/>
        <v>Baja</v>
      </c>
      <c r="AB123" s="210" t="s">
        <v>73</v>
      </c>
      <c r="AC123" s="210" t="s">
        <v>73</v>
      </c>
      <c r="AD123" s="210" t="s">
        <v>253</v>
      </c>
      <c r="AE123" s="210" t="s">
        <v>73</v>
      </c>
      <c r="AF123" s="210" t="s">
        <v>73</v>
      </c>
    </row>
    <row r="124" spans="2:32" ht="409.5">
      <c r="B124" s="207">
        <v>120</v>
      </c>
      <c r="C124" s="210" t="s">
        <v>40</v>
      </c>
      <c r="D124" s="209" t="s">
        <v>19</v>
      </c>
      <c r="E124" s="210">
        <f t="shared" ref="E124:E130" si="35">VLOOKUP(D124,GD,4,FALSE)</f>
        <v>200</v>
      </c>
      <c r="F124" s="210" t="s">
        <v>15</v>
      </c>
      <c r="G124" s="210" t="s">
        <v>779</v>
      </c>
      <c r="H124" s="210" t="s">
        <v>956</v>
      </c>
      <c r="I124" s="209" t="s">
        <v>957</v>
      </c>
      <c r="J124" s="211" t="s">
        <v>958</v>
      </c>
      <c r="K124" s="210" t="s">
        <v>487</v>
      </c>
      <c r="L124" s="210" t="s">
        <v>632</v>
      </c>
      <c r="M124" s="210" t="s">
        <v>632</v>
      </c>
      <c r="N124" s="210" t="s">
        <v>436</v>
      </c>
      <c r="O124" s="210" t="s">
        <v>642</v>
      </c>
      <c r="P124" s="209" t="s">
        <v>39</v>
      </c>
      <c r="Q124" s="209" t="s">
        <v>647</v>
      </c>
      <c r="R124" s="209" t="s">
        <v>233</v>
      </c>
      <c r="S124" s="209" t="s">
        <v>637</v>
      </c>
      <c r="T124" s="209" t="s">
        <v>638</v>
      </c>
      <c r="U124" s="209" t="s">
        <v>639</v>
      </c>
      <c r="V124" s="209" t="s">
        <v>648</v>
      </c>
      <c r="W124" s="209" t="s">
        <v>948</v>
      </c>
      <c r="X124" s="210" t="s">
        <v>64</v>
      </c>
      <c r="Y124" s="210" t="s">
        <v>64</v>
      </c>
      <c r="Z124" s="210" t="s">
        <v>64</v>
      </c>
      <c r="AA124" s="210" t="str">
        <f>IF((OR(AND(X124="Alta", Y124="Alta"), AND(X124="Alta", Z124="Alta"), AND(Y124 ="Alta", Z124 ="Alta"))),"Alta",IF((OR(X124="Alta", Y124 ="Alta", Z124 ="Alta",X124="Media", Y124 ="Media", Z124 ="Media")),"Media",IF(AND(X124="Baja",Y124="Baja",Z124="Baja"),"Baja"," ")))</f>
        <v>Baja</v>
      </c>
      <c r="AB124" s="210" t="s">
        <v>73</v>
      </c>
      <c r="AC124" s="210" t="s">
        <v>73</v>
      </c>
      <c r="AD124" s="210" t="s">
        <v>253</v>
      </c>
      <c r="AE124" s="210" t="s">
        <v>73</v>
      </c>
      <c r="AF124" s="210" t="s">
        <v>73</v>
      </c>
    </row>
    <row r="125" spans="2:32" ht="71.25">
      <c r="B125" s="207">
        <v>121</v>
      </c>
      <c r="C125" s="210" t="s">
        <v>40</v>
      </c>
      <c r="D125" s="209" t="s">
        <v>19</v>
      </c>
      <c r="E125" s="210">
        <f t="shared" si="35"/>
        <v>200</v>
      </c>
      <c r="F125" s="210" t="s">
        <v>211</v>
      </c>
      <c r="G125" s="209" t="s">
        <v>253</v>
      </c>
      <c r="H125" s="209" t="s">
        <v>253</v>
      </c>
      <c r="I125" s="209" t="s">
        <v>959</v>
      </c>
      <c r="J125" s="211" t="s">
        <v>960</v>
      </c>
      <c r="K125" s="210" t="s">
        <v>487</v>
      </c>
      <c r="L125" s="210" t="s">
        <v>253</v>
      </c>
      <c r="M125" s="210" t="s">
        <v>632</v>
      </c>
      <c r="N125" s="210" t="s">
        <v>961</v>
      </c>
      <c r="O125" s="210" t="s">
        <v>642</v>
      </c>
      <c r="P125" s="209" t="s">
        <v>39</v>
      </c>
      <c r="Q125" s="209" t="s">
        <v>39</v>
      </c>
      <c r="R125" s="209" t="s">
        <v>235</v>
      </c>
      <c r="S125" s="209" t="s">
        <v>253</v>
      </c>
      <c r="T125" s="209" t="s">
        <v>253</v>
      </c>
      <c r="U125" s="209" t="s">
        <v>253</v>
      </c>
      <c r="V125" s="209" t="s">
        <v>253</v>
      </c>
      <c r="W125" s="209" t="s">
        <v>253</v>
      </c>
      <c r="X125" s="210" t="str">
        <f t="shared" ref="X125:X130" si="36">IF(R125="Información Publica Reservada","Alta",IF(R125="Información Publica Clasificada","Media",IF(R125="Información Publica","Baja","Baja")))</f>
        <v>Baja</v>
      </c>
      <c r="Y125" s="210" t="s">
        <v>64</v>
      </c>
      <c r="Z125" s="210" t="s">
        <v>64</v>
      </c>
      <c r="AA125" s="210" t="str">
        <f t="shared" ref="AA125:AA130" si="37">IF((OR(AND(X125="Alta", Y125="Alta"), AND(X125="Alta", Z125="Alta"), AND(Y125 ="Alta", Z125 ="Alta"))),"Alta",IF((OR(X125="Alta", Y125 ="Alta", Z125 ="Alta",X125="Media", Y125 ="Media", Z125 ="Media")),"Media",IF(AND(X125="Baja",Y125="Baja",Z125="Baja"),"Baja"," ")))</f>
        <v>Baja</v>
      </c>
      <c r="AB125" s="210" t="s">
        <v>73</v>
      </c>
      <c r="AC125" s="210" t="s">
        <v>73</v>
      </c>
      <c r="AD125" s="210" t="s">
        <v>253</v>
      </c>
      <c r="AE125" s="210" t="s">
        <v>73</v>
      </c>
      <c r="AF125" s="210" t="s">
        <v>73</v>
      </c>
    </row>
    <row r="126" spans="2:32" ht="85.5">
      <c r="B126" s="207">
        <v>122</v>
      </c>
      <c r="C126" s="206" t="s">
        <v>40</v>
      </c>
      <c r="D126" s="207" t="s">
        <v>19</v>
      </c>
      <c r="E126" s="206">
        <f t="shared" si="35"/>
        <v>200</v>
      </c>
      <c r="F126" s="206" t="s">
        <v>211</v>
      </c>
      <c r="G126" s="206" t="s">
        <v>253</v>
      </c>
      <c r="H126" s="206" t="s">
        <v>253</v>
      </c>
      <c r="I126" s="207" t="s">
        <v>962</v>
      </c>
      <c r="J126" s="208" t="s">
        <v>963</v>
      </c>
      <c r="K126" s="210" t="s">
        <v>488</v>
      </c>
      <c r="L126" s="210" t="s">
        <v>253</v>
      </c>
      <c r="M126" s="210" t="s">
        <v>632</v>
      </c>
      <c r="N126" s="210" t="s">
        <v>964</v>
      </c>
      <c r="O126" s="210" t="s">
        <v>642</v>
      </c>
      <c r="P126" s="209" t="s">
        <v>39</v>
      </c>
      <c r="Q126" s="209" t="s">
        <v>39</v>
      </c>
      <c r="R126" s="207" t="s">
        <v>235</v>
      </c>
      <c r="S126" s="207" t="s">
        <v>253</v>
      </c>
      <c r="T126" s="207" t="s">
        <v>253</v>
      </c>
      <c r="U126" s="207" t="s">
        <v>253</v>
      </c>
      <c r="V126" s="207" t="s">
        <v>253</v>
      </c>
      <c r="W126" s="207" t="s">
        <v>253</v>
      </c>
      <c r="X126" s="206" t="str">
        <f t="shared" si="36"/>
        <v>Baja</v>
      </c>
      <c r="Y126" s="206" t="s">
        <v>64</v>
      </c>
      <c r="Z126" s="206" t="s">
        <v>64</v>
      </c>
      <c r="AA126" s="206" t="str">
        <f t="shared" si="37"/>
        <v>Baja</v>
      </c>
      <c r="AB126" s="210" t="s">
        <v>73</v>
      </c>
      <c r="AC126" s="210" t="s">
        <v>73</v>
      </c>
      <c r="AD126" s="210" t="s">
        <v>253</v>
      </c>
      <c r="AE126" s="210" t="s">
        <v>73</v>
      </c>
      <c r="AF126" s="210" t="s">
        <v>73</v>
      </c>
    </row>
    <row r="127" spans="2:32" ht="71.25">
      <c r="B127" s="207">
        <v>123</v>
      </c>
      <c r="C127" s="210" t="s">
        <v>40</v>
      </c>
      <c r="D127" s="209" t="s">
        <v>19</v>
      </c>
      <c r="E127" s="210">
        <f t="shared" si="35"/>
        <v>200</v>
      </c>
      <c r="F127" s="210" t="s">
        <v>211</v>
      </c>
      <c r="G127" s="210" t="s">
        <v>253</v>
      </c>
      <c r="H127" s="210" t="s">
        <v>253</v>
      </c>
      <c r="I127" s="209" t="s">
        <v>965</v>
      </c>
      <c r="J127" s="211" t="s">
        <v>966</v>
      </c>
      <c r="K127" s="210" t="s">
        <v>488</v>
      </c>
      <c r="L127" s="210" t="s">
        <v>253</v>
      </c>
      <c r="M127" s="210" t="s">
        <v>632</v>
      </c>
      <c r="N127" s="210" t="s">
        <v>967</v>
      </c>
      <c r="O127" s="210" t="s">
        <v>642</v>
      </c>
      <c r="P127" s="209" t="s">
        <v>39</v>
      </c>
      <c r="Q127" s="209" t="s">
        <v>39</v>
      </c>
      <c r="R127" s="209" t="s">
        <v>235</v>
      </c>
      <c r="S127" s="209" t="s">
        <v>253</v>
      </c>
      <c r="T127" s="209" t="s">
        <v>253</v>
      </c>
      <c r="U127" s="209" t="s">
        <v>253</v>
      </c>
      <c r="V127" s="209" t="s">
        <v>253</v>
      </c>
      <c r="W127" s="209" t="s">
        <v>253</v>
      </c>
      <c r="X127" s="210" t="str">
        <f t="shared" si="36"/>
        <v>Baja</v>
      </c>
      <c r="Y127" s="210" t="s">
        <v>64</v>
      </c>
      <c r="Z127" s="210" t="s">
        <v>64</v>
      </c>
      <c r="AA127" s="210" t="str">
        <f t="shared" si="37"/>
        <v>Baja</v>
      </c>
      <c r="AB127" s="210" t="s">
        <v>73</v>
      </c>
      <c r="AC127" s="210" t="s">
        <v>73</v>
      </c>
      <c r="AD127" s="210" t="s">
        <v>253</v>
      </c>
      <c r="AE127" s="210" t="s">
        <v>73</v>
      </c>
      <c r="AF127" s="210" t="s">
        <v>73</v>
      </c>
    </row>
    <row r="128" spans="2:32" ht="42.75">
      <c r="B128" s="207">
        <v>124</v>
      </c>
      <c r="C128" s="206" t="s">
        <v>40</v>
      </c>
      <c r="D128" s="207" t="s">
        <v>19</v>
      </c>
      <c r="E128" s="206">
        <f t="shared" si="35"/>
        <v>200</v>
      </c>
      <c r="F128" s="206" t="s">
        <v>211</v>
      </c>
      <c r="G128" s="206" t="s">
        <v>253</v>
      </c>
      <c r="H128" s="206" t="s">
        <v>253</v>
      </c>
      <c r="I128" s="207" t="s">
        <v>968</v>
      </c>
      <c r="J128" s="208" t="s">
        <v>969</v>
      </c>
      <c r="K128" s="210" t="s">
        <v>488</v>
      </c>
      <c r="L128" s="210" t="s">
        <v>253</v>
      </c>
      <c r="M128" s="210" t="s">
        <v>632</v>
      </c>
      <c r="N128" s="210" t="s">
        <v>970</v>
      </c>
      <c r="O128" s="210" t="s">
        <v>642</v>
      </c>
      <c r="P128" s="209" t="s">
        <v>39</v>
      </c>
      <c r="Q128" s="209" t="s">
        <v>39</v>
      </c>
      <c r="R128" s="207" t="s">
        <v>235</v>
      </c>
      <c r="S128" s="207" t="s">
        <v>253</v>
      </c>
      <c r="T128" s="207" t="s">
        <v>253</v>
      </c>
      <c r="U128" s="207" t="s">
        <v>253</v>
      </c>
      <c r="V128" s="207" t="s">
        <v>253</v>
      </c>
      <c r="W128" s="207" t="s">
        <v>253</v>
      </c>
      <c r="X128" s="206" t="str">
        <f t="shared" si="36"/>
        <v>Baja</v>
      </c>
      <c r="Y128" s="206" t="s">
        <v>64</v>
      </c>
      <c r="Z128" s="206" t="s">
        <v>64</v>
      </c>
      <c r="AA128" s="206" t="str">
        <f t="shared" si="37"/>
        <v>Baja</v>
      </c>
      <c r="AB128" s="210" t="s">
        <v>73</v>
      </c>
      <c r="AC128" s="210" t="s">
        <v>73</v>
      </c>
      <c r="AD128" s="210" t="s">
        <v>253</v>
      </c>
      <c r="AE128" s="210" t="s">
        <v>73</v>
      </c>
      <c r="AF128" s="210" t="s">
        <v>73</v>
      </c>
    </row>
    <row r="129" spans="2:32" ht="99.75">
      <c r="B129" s="207">
        <v>125</v>
      </c>
      <c r="C129" s="210" t="s">
        <v>40</v>
      </c>
      <c r="D129" s="209" t="s">
        <v>19</v>
      </c>
      <c r="E129" s="210">
        <f t="shared" si="35"/>
        <v>200</v>
      </c>
      <c r="F129" s="210" t="s">
        <v>211</v>
      </c>
      <c r="G129" s="210" t="s">
        <v>253</v>
      </c>
      <c r="H129" s="210" t="s">
        <v>253</v>
      </c>
      <c r="I129" s="209" t="s">
        <v>971</v>
      </c>
      <c r="J129" s="211" t="s">
        <v>972</v>
      </c>
      <c r="K129" s="210" t="s">
        <v>487</v>
      </c>
      <c r="L129" s="210" t="s">
        <v>253</v>
      </c>
      <c r="M129" s="210" t="s">
        <v>632</v>
      </c>
      <c r="N129" s="209" t="s">
        <v>973</v>
      </c>
      <c r="O129" s="209" t="s">
        <v>642</v>
      </c>
      <c r="P129" s="209" t="s">
        <v>39</v>
      </c>
      <c r="Q129" s="209" t="s">
        <v>39</v>
      </c>
      <c r="R129" s="209" t="s">
        <v>235</v>
      </c>
      <c r="S129" s="209" t="s">
        <v>253</v>
      </c>
      <c r="T129" s="209" t="s">
        <v>253</v>
      </c>
      <c r="U129" s="209" t="s">
        <v>253</v>
      </c>
      <c r="V129" s="209" t="s">
        <v>253</v>
      </c>
      <c r="W129" s="209" t="s">
        <v>253</v>
      </c>
      <c r="X129" s="210" t="str">
        <f t="shared" si="36"/>
        <v>Baja</v>
      </c>
      <c r="Y129" s="210" t="s">
        <v>64</v>
      </c>
      <c r="Z129" s="210" t="s">
        <v>64</v>
      </c>
      <c r="AA129" s="210" t="str">
        <f t="shared" si="37"/>
        <v>Baja</v>
      </c>
      <c r="AB129" s="210" t="s">
        <v>73</v>
      </c>
      <c r="AC129" s="210" t="s">
        <v>73</v>
      </c>
      <c r="AD129" s="210" t="s">
        <v>253</v>
      </c>
      <c r="AE129" s="210" t="s">
        <v>73</v>
      </c>
      <c r="AF129" s="210" t="s">
        <v>73</v>
      </c>
    </row>
    <row r="130" spans="2:32" ht="85.5">
      <c r="B130" s="207">
        <v>126</v>
      </c>
      <c r="C130" s="206" t="s">
        <v>40</v>
      </c>
      <c r="D130" s="207" t="s">
        <v>19</v>
      </c>
      <c r="E130" s="206">
        <f t="shared" si="35"/>
        <v>200</v>
      </c>
      <c r="F130" s="210" t="s">
        <v>15</v>
      </c>
      <c r="G130" s="206" t="s">
        <v>253</v>
      </c>
      <c r="H130" s="210" t="s">
        <v>253</v>
      </c>
      <c r="I130" s="209" t="s">
        <v>974</v>
      </c>
      <c r="J130" s="211" t="s">
        <v>975</v>
      </c>
      <c r="K130" s="206" t="s">
        <v>487</v>
      </c>
      <c r="L130" s="206" t="s">
        <v>253</v>
      </c>
      <c r="M130" s="206" t="s">
        <v>632</v>
      </c>
      <c r="N130" s="206" t="s">
        <v>976</v>
      </c>
      <c r="O130" s="206" t="s">
        <v>642</v>
      </c>
      <c r="P130" s="209" t="s">
        <v>39</v>
      </c>
      <c r="Q130" s="209" t="s">
        <v>39</v>
      </c>
      <c r="R130" s="207" t="s">
        <v>235</v>
      </c>
      <c r="S130" s="207" t="s">
        <v>253</v>
      </c>
      <c r="T130" s="207" t="s">
        <v>253</v>
      </c>
      <c r="U130" s="207" t="s">
        <v>253</v>
      </c>
      <c r="V130" s="207" t="s">
        <v>253</v>
      </c>
      <c r="W130" s="207" t="s">
        <v>253</v>
      </c>
      <c r="X130" s="206" t="str">
        <f t="shared" si="36"/>
        <v>Baja</v>
      </c>
      <c r="Y130" s="206" t="s">
        <v>64</v>
      </c>
      <c r="Z130" s="206" t="s">
        <v>64</v>
      </c>
      <c r="AA130" s="206" t="str">
        <f t="shared" si="37"/>
        <v>Baja</v>
      </c>
      <c r="AB130" s="206" t="s">
        <v>72</v>
      </c>
      <c r="AC130" s="206" t="s">
        <v>73</v>
      </c>
      <c r="AD130" s="206" t="s">
        <v>261</v>
      </c>
      <c r="AE130" s="206" t="s">
        <v>72</v>
      </c>
      <c r="AF130" s="206" t="s">
        <v>73</v>
      </c>
    </row>
    <row r="131" spans="2:32" ht="228">
      <c r="B131" s="207">
        <v>127</v>
      </c>
      <c r="C131" s="210" t="s">
        <v>53</v>
      </c>
      <c r="D131" s="210" t="s">
        <v>26</v>
      </c>
      <c r="E131" s="210">
        <v>600</v>
      </c>
      <c r="F131" s="209" t="s">
        <v>15</v>
      </c>
      <c r="G131" s="209" t="s">
        <v>616</v>
      </c>
      <c r="H131" s="209" t="s">
        <v>977</v>
      </c>
      <c r="I131" s="209" t="s">
        <v>977</v>
      </c>
      <c r="J131" s="211" t="s">
        <v>978</v>
      </c>
      <c r="K131" s="209" t="s">
        <v>487</v>
      </c>
      <c r="L131" s="209" t="s">
        <v>632</v>
      </c>
      <c r="M131" s="209" t="s">
        <v>632</v>
      </c>
      <c r="N131" s="209" t="s">
        <v>434</v>
      </c>
      <c r="O131" s="209" t="s">
        <v>907</v>
      </c>
      <c r="P131" s="209" t="s">
        <v>26</v>
      </c>
      <c r="Q131" s="209" t="s">
        <v>979</v>
      </c>
      <c r="R131" s="209" t="s">
        <v>980</v>
      </c>
      <c r="S131" s="209" t="s">
        <v>693</v>
      </c>
      <c r="T131" s="209" t="s">
        <v>638</v>
      </c>
      <c r="U131" s="209" t="s">
        <v>981</v>
      </c>
      <c r="V131" s="209" t="s">
        <v>648</v>
      </c>
      <c r="W131" s="209" t="s">
        <v>649</v>
      </c>
      <c r="X131" s="210" t="s">
        <v>64</v>
      </c>
      <c r="Y131" s="210" t="s">
        <v>64</v>
      </c>
      <c r="Z131" s="210" t="s">
        <v>64</v>
      </c>
      <c r="AA131" s="210" t="s">
        <v>64</v>
      </c>
      <c r="AB131" s="210" t="s">
        <v>73</v>
      </c>
      <c r="AC131" s="210" t="s">
        <v>73</v>
      </c>
      <c r="AD131" s="210" t="s">
        <v>260</v>
      </c>
      <c r="AE131" s="209" t="s">
        <v>982</v>
      </c>
      <c r="AF131" s="210" t="s">
        <v>73</v>
      </c>
    </row>
    <row r="132" spans="2:32" ht="228">
      <c r="B132" s="207">
        <v>128</v>
      </c>
      <c r="C132" s="206" t="s">
        <v>53</v>
      </c>
      <c r="D132" s="206" t="s">
        <v>26</v>
      </c>
      <c r="E132" s="206">
        <v>600</v>
      </c>
      <c r="F132" s="207" t="s">
        <v>212</v>
      </c>
      <c r="G132" s="207" t="s">
        <v>983</v>
      </c>
      <c r="H132" s="207" t="s">
        <v>253</v>
      </c>
      <c r="I132" s="207" t="s">
        <v>984</v>
      </c>
      <c r="J132" s="208" t="s">
        <v>985</v>
      </c>
      <c r="K132" s="207" t="s">
        <v>487</v>
      </c>
      <c r="L132" s="207" t="s">
        <v>253</v>
      </c>
      <c r="M132" s="207" t="s">
        <v>632</v>
      </c>
      <c r="N132" s="207" t="s">
        <v>437</v>
      </c>
      <c r="O132" s="207" t="s">
        <v>907</v>
      </c>
      <c r="P132" s="207" t="s">
        <v>26</v>
      </c>
      <c r="Q132" s="207" t="s">
        <v>52</v>
      </c>
      <c r="R132" s="207" t="s">
        <v>233</v>
      </c>
      <c r="S132" s="207" t="s">
        <v>986</v>
      </c>
      <c r="T132" s="207" t="s">
        <v>638</v>
      </c>
      <c r="U132" s="207" t="s">
        <v>981</v>
      </c>
      <c r="V132" s="207" t="s">
        <v>648</v>
      </c>
      <c r="W132" s="207" t="s">
        <v>649</v>
      </c>
      <c r="X132" s="206" t="s">
        <v>65</v>
      </c>
      <c r="Y132" s="206" t="s">
        <v>64</v>
      </c>
      <c r="Z132" s="206" t="s">
        <v>64</v>
      </c>
      <c r="AA132" s="206" t="s">
        <v>65</v>
      </c>
      <c r="AB132" s="206" t="s">
        <v>72</v>
      </c>
      <c r="AC132" s="206" t="s">
        <v>72</v>
      </c>
      <c r="AD132" s="206" t="s">
        <v>260</v>
      </c>
      <c r="AE132" s="207" t="s">
        <v>987</v>
      </c>
      <c r="AF132" s="206" t="s">
        <v>73</v>
      </c>
    </row>
    <row r="133" spans="2:32" ht="228">
      <c r="B133" s="207">
        <v>129</v>
      </c>
      <c r="C133" s="210" t="s">
        <v>53</v>
      </c>
      <c r="D133" s="210" t="s">
        <v>26</v>
      </c>
      <c r="E133" s="210">
        <v>600</v>
      </c>
      <c r="F133" s="209" t="s">
        <v>15</v>
      </c>
      <c r="G133" s="209" t="s">
        <v>983</v>
      </c>
      <c r="H133" s="209" t="s">
        <v>253</v>
      </c>
      <c r="I133" s="209" t="s">
        <v>988</v>
      </c>
      <c r="J133" s="211" t="s">
        <v>989</v>
      </c>
      <c r="K133" s="209" t="s">
        <v>487</v>
      </c>
      <c r="L133" s="209" t="s">
        <v>253</v>
      </c>
      <c r="M133" s="209" t="s">
        <v>632</v>
      </c>
      <c r="N133" s="209" t="s">
        <v>439</v>
      </c>
      <c r="O133" s="209" t="s">
        <v>907</v>
      </c>
      <c r="P133" s="209" t="s">
        <v>26</v>
      </c>
      <c r="Q133" s="209" t="s">
        <v>52</v>
      </c>
      <c r="R133" s="209" t="s">
        <v>233</v>
      </c>
      <c r="S133" s="209" t="s">
        <v>986</v>
      </c>
      <c r="T133" s="209" t="s">
        <v>638</v>
      </c>
      <c r="U133" s="209" t="s">
        <v>981</v>
      </c>
      <c r="V133" s="209" t="s">
        <v>648</v>
      </c>
      <c r="W133" s="209" t="s">
        <v>649</v>
      </c>
      <c r="X133" s="210" t="s">
        <v>65</v>
      </c>
      <c r="Y133" s="210" t="s">
        <v>64</v>
      </c>
      <c r="Z133" s="210" t="s">
        <v>64</v>
      </c>
      <c r="AA133" s="210" t="s">
        <v>65</v>
      </c>
      <c r="AB133" s="210" t="s">
        <v>72</v>
      </c>
      <c r="AC133" s="210" t="s">
        <v>73</v>
      </c>
      <c r="AD133" s="210" t="s">
        <v>260</v>
      </c>
      <c r="AE133" s="209" t="s">
        <v>990</v>
      </c>
      <c r="AF133" s="210" t="s">
        <v>73</v>
      </c>
    </row>
    <row r="134" spans="2:32" ht="228">
      <c r="B134" s="207">
        <v>130</v>
      </c>
      <c r="C134" s="206" t="s">
        <v>53</v>
      </c>
      <c r="D134" s="206" t="s">
        <v>26</v>
      </c>
      <c r="E134" s="206">
        <v>600</v>
      </c>
      <c r="F134" s="207" t="s">
        <v>211</v>
      </c>
      <c r="G134" s="207" t="s">
        <v>983</v>
      </c>
      <c r="H134" s="207" t="s">
        <v>253</v>
      </c>
      <c r="I134" s="207" t="s">
        <v>991</v>
      </c>
      <c r="J134" s="208" t="s">
        <v>992</v>
      </c>
      <c r="K134" s="207" t="s">
        <v>487</v>
      </c>
      <c r="L134" s="207" t="s">
        <v>253</v>
      </c>
      <c r="M134" s="207" t="s">
        <v>632</v>
      </c>
      <c r="N134" s="207" t="s">
        <v>439</v>
      </c>
      <c r="O134" s="207" t="s">
        <v>907</v>
      </c>
      <c r="P134" s="207" t="s">
        <v>26</v>
      </c>
      <c r="Q134" s="207" t="s">
        <v>993</v>
      </c>
      <c r="R134" s="207" t="s">
        <v>980</v>
      </c>
      <c r="S134" s="207" t="s">
        <v>693</v>
      </c>
      <c r="T134" s="207" t="s">
        <v>638</v>
      </c>
      <c r="U134" s="207" t="s">
        <v>981</v>
      </c>
      <c r="V134" s="207" t="s">
        <v>648</v>
      </c>
      <c r="W134" s="207" t="s">
        <v>649</v>
      </c>
      <c r="X134" s="206" t="s">
        <v>64</v>
      </c>
      <c r="Y134" s="206" t="s">
        <v>65</v>
      </c>
      <c r="Z134" s="206" t="s">
        <v>65</v>
      </c>
      <c r="AA134" s="206" t="s">
        <v>65</v>
      </c>
      <c r="AB134" s="206" t="s">
        <v>72</v>
      </c>
      <c r="AC134" s="206" t="s">
        <v>73</v>
      </c>
      <c r="AD134" s="206" t="s">
        <v>260</v>
      </c>
      <c r="AE134" s="207" t="s">
        <v>994</v>
      </c>
      <c r="AF134" s="206" t="s">
        <v>72</v>
      </c>
    </row>
    <row r="135" spans="2:32" ht="228">
      <c r="B135" s="207">
        <v>131</v>
      </c>
      <c r="C135" s="210" t="s">
        <v>53</v>
      </c>
      <c r="D135" s="210" t="s">
        <v>26</v>
      </c>
      <c r="E135" s="210">
        <v>600</v>
      </c>
      <c r="F135" s="209" t="s">
        <v>15</v>
      </c>
      <c r="G135" s="209" t="s">
        <v>983</v>
      </c>
      <c r="H135" s="209" t="s">
        <v>253</v>
      </c>
      <c r="I135" s="209" t="s">
        <v>995</v>
      </c>
      <c r="J135" s="211" t="s">
        <v>996</v>
      </c>
      <c r="K135" s="209" t="s">
        <v>487</v>
      </c>
      <c r="L135" s="209" t="s">
        <v>253</v>
      </c>
      <c r="M135" s="209" t="s">
        <v>632</v>
      </c>
      <c r="N135" s="209" t="s">
        <v>439</v>
      </c>
      <c r="O135" s="209" t="s">
        <v>907</v>
      </c>
      <c r="P135" s="209" t="s">
        <v>26</v>
      </c>
      <c r="Q135" s="209" t="s">
        <v>997</v>
      </c>
      <c r="R135" s="209" t="s">
        <v>980</v>
      </c>
      <c r="S135" s="209" t="s">
        <v>693</v>
      </c>
      <c r="T135" s="209" t="s">
        <v>638</v>
      </c>
      <c r="U135" s="209" t="s">
        <v>981</v>
      </c>
      <c r="V135" s="209" t="s">
        <v>648</v>
      </c>
      <c r="W135" s="209" t="s">
        <v>649</v>
      </c>
      <c r="X135" s="210" t="s">
        <v>64</v>
      </c>
      <c r="Y135" s="210" t="s">
        <v>64</v>
      </c>
      <c r="Z135" s="210" t="s">
        <v>64</v>
      </c>
      <c r="AA135" s="210" t="s">
        <v>64</v>
      </c>
      <c r="AB135" s="210" t="s">
        <v>72</v>
      </c>
      <c r="AC135" s="210" t="s">
        <v>72</v>
      </c>
      <c r="AD135" s="210" t="s">
        <v>260</v>
      </c>
      <c r="AE135" s="209" t="s">
        <v>998</v>
      </c>
      <c r="AF135" s="210" t="s">
        <v>73</v>
      </c>
    </row>
    <row r="136" spans="2:32" ht="228">
      <c r="B136" s="207">
        <v>132</v>
      </c>
      <c r="C136" s="206" t="s">
        <v>53</v>
      </c>
      <c r="D136" s="206" t="s">
        <v>26</v>
      </c>
      <c r="E136" s="206">
        <v>600</v>
      </c>
      <c r="F136" s="207" t="s">
        <v>211</v>
      </c>
      <c r="G136" s="207" t="s">
        <v>983</v>
      </c>
      <c r="H136" s="207" t="s">
        <v>253</v>
      </c>
      <c r="I136" s="207" t="s">
        <v>540</v>
      </c>
      <c r="J136" s="208" t="s">
        <v>999</v>
      </c>
      <c r="K136" s="207" t="s">
        <v>487</v>
      </c>
      <c r="L136" s="207" t="s">
        <v>253</v>
      </c>
      <c r="M136" s="207" t="s">
        <v>632</v>
      </c>
      <c r="N136" s="207" t="s">
        <v>439</v>
      </c>
      <c r="O136" s="207" t="s">
        <v>907</v>
      </c>
      <c r="P136" s="207" t="s">
        <v>26</v>
      </c>
      <c r="Q136" s="207" t="s">
        <v>993</v>
      </c>
      <c r="R136" s="207" t="s">
        <v>980</v>
      </c>
      <c r="S136" s="207" t="s">
        <v>693</v>
      </c>
      <c r="T136" s="207" t="s">
        <v>638</v>
      </c>
      <c r="U136" s="207" t="s">
        <v>981</v>
      </c>
      <c r="V136" s="207" t="s">
        <v>648</v>
      </c>
      <c r="W136" s="207" t="s">
        <v>649</v>
      </c>
      <c r="X136" s="206" t="s">
        <v>64</v>
      </c>
      <c r="Y136" s="206" t="s">
        <v>64</v>
      </c>
      <c r="Z136" s="206" t="s">
        <v>64</v>
      </c>
      <c r="AA136" s="206" t="s">
        <v>64</v>
      </c>
      <c r="AB136" s="206" t="s">
        <v>72</v>
      </c>
      <c r="AC136" s="206" t="s">
        <v>72</v>
      </c>
      <c r="AD136" s="206" t="s">
        <v>260</v>
      </c>
      <c r="AE136" s="207" t="s">
        <v>1000</v>
      </c>
      <c r="AF136" s="206" t="s">
        <v>72</v>
      </c>
    </row>
    <row r="137" spans="2:32" ht="228">
      <c r="B137" s="207">
        <v>133</v>
      </c>
      <c r="C137" s="210" t="s">
        <v>53</v>
      </c>
      <c r="D137" s="210" t="s">
        <v>26</v>
      </c>
      <c r="E137" s="210">
        <f t="shared" ref="E137:E139" si="38">VLOOKUP(D137,GD,4,FALSE)</f>
        <v>600</v>
      </c>
      <c r="F137" s="209" t="s">
        <v>15</v>
      </c>
      <c r="G137" s="209" t="s">
        <v>1001</v>
      </c>
      <c r="H137" s="209" t="s">
        <v>1002</v>
      </c>
      <c r="I137" s="209" t="s">
        <v>1003</v>
      </c>
      <c r="J137" s="211" t="s">
        <v>1004</v>
      </c>
      <c r="K137" s="209" t="s">
        <v>487</v>
      </c>
      <c r="L137" s="209" t="s">
        <v>253</v>
      </c>
      <c r="M137" s="209" t="s">
        <v>632</v>
      </c>
      <c r="N137" s="209" t="s">
        <v>439</v>
      </c>
      <c r="O137" s="209" t="s">
        <v>907</v>
      </c>
      <c r="P137" s="209" t="s">
        <v>26</v>
      </c>
      <c r="Q137" s="209" t="s">
        <v>52</v>
      </c>
      <c r="R137" s="209" t="s">
        <v>980</v>
      </c>
      <c r="S137" s="209" t="s">
        <v>693</v>
      </c>
      <c r="T137" s="209" t="s">
        <v>638</v>
      </c>
      <c r="U137" s="209" t="s">
        <v>981</v>
      </c>
      <c r="V137" s="209" t="s">
        <v>648</v>
      </c>
      <c r="W137" s="209" t="s">
        <v>649</v>
      </c>
      <c r="X137" s="210" t="str">
        <f t="shared" ref="X137:X138" si="39">IF(R137="Información Publica Reservada","Alta",IF(R137="Información Publica Clasificada","Media",IF(R137="Información Publica","Baja","Baja")))</f>
        <v>Baja</v>
      </c>
      <c r="Y137" s="210" t="s">
        <v>64</v>
      </c>
      <c r="Z137" s="210" t="s">
        <v>64</v>
      </c>
      <c r="AA137" s="210" t="str">
        <f t="shared" ref="AA137:AA138" si="40">IF((OR(AND(X137="Alta", Y137="Alta"), AND(X137="Alta", Z137="Alta"), AND(Y137 ="Alta", Z137 ="Alta"))),"Alta",IF((OR(X137="Alta", Y137 ="Alta", Z137 ="Alta",X137="Media", Y137 ="Media", Z137 ="Media")),"Media",IF(AND(X137="Baja",Y137="Baja",Z137="Baja"),"Baja"," ")))</f>
        <v>Baja</v>
      </c>
      <c r="AB137" s="210" t="s">
        <v>72</v>
      </c>
      <c r="AC137" s="210" t="s">
        <v>72</v>
      </c>
      <c r="AD137" s="210" t="s">
        <v>260</v>
      </c>
      <c r="AE137" s="209" t="s">
        <v>1005</v>
      </c>
      <c r="AF137" s="210" t="s">
        <v>73</v>
      </c>
    </row>
    <row r="138" spans="2:32" ht="228">
      <c r="B138" s="207">
        <v>134</v>
      </c>
      <c r="C138" s="206" t="s">
        <v>53</v>
      </c>
      <c r="D138" s="206" t="s">
        <v>26</v>
      </c>
      <c r="E138" s="206">
        <f t="shared" si="38"/>
        <v>600</v>
      </c>
      <c r="F138" s="207" t="s">
        <v>15</v>
      </c>
      <c r="G138" s="207" t="s">
        <v>1001</v>
      </c>
      <c r="H138" s="207" t="s">
        <v>1002</v>
      </c>
      <c r="I138" s="207" t="s">
        <v>988</v>
      </c>
      <c r="J138" s="208" t="s">
        <v>1006</v>
      </c>
      <c r="K138" s="207" t="s">
        <v>487</v>
      </c>
      <c r="L138" s="207" t="s">
        <v>253</v>
      </c>
      <c r="M138" s="207" t="s">
        <v>632</v>
      </c>
      <c r="N138" s="207" t="s">
        <v>434</v>
      </c>
      <c r="O138" s="207" t="s">
        <v>907</v>
      </c>
      <c r="P138" s="207" t="s">
        <v>26</v>
      </c>
      <c r="Q138" s="207" t="s">
        <v>993</v>
      </c>
      <c r="R138" s="207" t="s">
        <v>980</v>
      </c>
      <c r="S138" s="207" t="s">
        <v>693</v>
      </c>
      <c r="T138" s="207" t="s">
        <v>638</v>
      </c>
      <c r="U138" s="207" t="s">
        <v>981</v>
      </c>
      <c r="V138" s="207" t="s">
        <v>648</v>
      </c>
      <c r="W138" s="207" t="s">
        <v>649</v>
      </c>
      <c r="X138" s="206" t="str">
        <f t="shared" si="39"/>
        <v>Baja</v>
      </c>
      <c r="Y138" s="206" t="s">
        <v>65</v>
      </c>
      <c r="Z138" s="206" t="s">
        <v>65</v>
      </c>
      <c r="AA138" s="206" t="str">
        <f t="shared" si="40"/>
        <v>Media</v>
      </c>
      <c r="AB138" s="206" t="s">
        <v>72</v>
      </c>
      <c r="AC138" s="206" t="s">
        <v>73</v>
      </c>
      <c r="AD138" s="206" t="s">
        <v>261</v>
      </c>
      <c r="AE138" s="207" t="s">
        <v>1007</v>
      </c>
      <c r="AF138" s="206" t="s">
        <v>73</v>
      </c>
    </row>
    <row r="139" spans="2:32" ht="57">
      <c r="B139" s="207">
        <v>135</v>
      </c>
      <c r="C139" s="210" t="s">
        <v>53</v>
      </c>
      <c r="D139" s="210" t="s">
        <v>26</v>
      </c>
      <c r="E139" s="210">
        <f t="shared" si="38"/>
        <v>600</v>
      </c>
      <c r="F139" s="209" t="s">
        <v>211</v>
      </c>
      <c r="G139" s="209" t="s">
        <v>1001</v>
      </c>
      <c r="H139" s="209" t="s">
        <v>1008</v>
      </c>
      <c r="I139" s="209" t="s">
        <v>1009</v>
      </c>
      <c r="J139" s="211" t="s">
        <v>1010</v>
      </c>
      <c r="K139" s="209" t="s">
        <v>487</v>
      </c>
      <c r="L139" s="209" t="s">
        <v>253</v>
      </c>
      <c r="M139" s="209" t="s">
        <v>632</v>
      </c>
      <c r="N139" s="209" t="s">
        <v>439</v>
      </c>
      <c r="O139" s="209" t="s">
        <v>907</v>
      </c>
      <c r="P139" s="209" t="s">
        <v>26</v>
      </c>
      <c r="Q139" s="209" t="s">
        <v>1011</v>
      </c>
      <c r="R139" s="209" t="s">
        <v>234</v>
      </c>
      <c r="S139" s="209" t="s">
        <v>253</v>
      </c>
      <c r="T139" s="209" t="s">
        <v>253</v>
      </c>
      <c r="U139" s="209" t="s">
        <v>253</v>
      </c>
      <c r="V139" s="209" t="s">
        <v>253</v>
      </c>
      <c r="W139" s="209" t="s">
        <v>253</v>
      </c>
      <c r="X139" s="210" t="str">
        <f>IF(R139="Información Publica Reservada","Alta",IF(R139="Información Publica Clasificada","Media",IF(R139="Información Publica","Baja","Baja")))</f>
        <v>Baja</v>
      </c>
      <c r="Y139" s="210" t="s">
        <v>64</v>
      </c>
      <c r="Z139" s="210" t="s">
        <v>64</v>
      </c>
      <c r="AA139" s="210" t="str">
        <f>IF((OR(AND(X139="Alta", Y139="Alta"), AND(X139="Alta", Z139="Alta"), AND(Y139 ="Alta", Z139 ="Alta"))),"Alta",IF((OR(X139="Alta", Y139 ="Alta", Z139 ="Alta",X139="Media", Y139 ="Media", Z139 ="Media")),"Media",IF(AND(X139="Baja",Y139="Baja",Z139="Baja"),"Baja"," ")))</f>
        <v>Baja</v>
      </c>
      <c r="AB139" s="210" t="s">
        <v>73</v>
      </c>
      <c r="AC139" s="210" t="s">
        <v>73</v>
      </c>
      <c r="AD139" s="210" t="s">
        <v>259</v>
      </c>
      <c r="AE139" s="210" t="s">
        <v>1012</v>
      </c>
      <c r="AF139" s="210" t="s">
        <v>73</v>
      </c>
    </row>
    <row r="140" spans="2:32" ht="57">
      <c r="B140" s="207">
        <v>136</v>
      </c>
      <c r="C140" s="207" t="s">
        <v>53</v>
      </c>
      <c r="D140" s="207" t="s">
        <v>26</v>
      </c>
      <c r="E140" s="207">
        <v>600</v>
      </c>
      <c r="F140" s="207" t="s">
        <v>15</v>
      </c>
      <c r="G140" s="207" t="s">
        <v>1001</v>
      </c>
      <c r="H140" s="207" t="s">
        <v>1013</v>
      </c>
      <c r="I140" s="207" t="s">
        <v>1014</v>
      </c>
      <c r="J140" s="208" t="s">
        <v>1015</v>
      </c>
      <c r="K140" s="207" t="s">
        <v>487</v>
      </c>
      <c r="L140" s="207" t="s">
        <v>253</v>
      </c>
      <c r="M140" s="207" t="s">
        <v>632</v>
      </c>
      <c r="N140" s="207" t="s">
        <v>439</v>
      </c>
      <c r="O140" s="207" t="s">
        <v>907</v>
      </c>
      <c r="P140" s="207" t="s">
        <v>26</v>
      </c>
      <c r="Q140" s="207" t="s">
        <v>1016</v>
      </c>
      <c r="R140" s="207" t="s">
        <v>234</v>
      </c>
      <c r="S140" s="207" t="s">
        <v>253</v>
      </c>
      <c r="T140" s="207" t="s">
        <v>253</v>
      </c>
      <c r="U140" s="207" t="s">
        <v>253</v>
      </c>
      <c r="V140" s="207" t="s">
        <v>253</v>
      </c>
      <c r="W140" s="207" t="s">
        <v>253</v>
      </c>
      <c r="X140" s="207" t="s">
        <v>64</v>
      </c>
      <c r="Y140" s="207" t="s">
        <v>64</v>
      </c>
      <c r="Z140" s="207" t="s">
        <v>64</v>
      </c>
      <c r="AA140" s="210" t="s">
        <v>64</v>
      </c>
      <c r="AB140" s="207" t="s">
        <v>73</v>
      </c>
      <c r="AC140" s="207" t="s">
        <v>73</v>
      </c>
      <c r="AD140" s="207" t="s">
        <v>259</v>
      </c>
      <c r="AE140" s="207" t="s">
        <v>1012</v>
      </c>
      <c r="AF140" s="207" t="s">
        <v>73</v>
      </c>
    </row>
    <row r="141" spans="2:32" ht="42.75">
      <c r="B141" s="207">
        <v>137</v>
      </c>
      <c r="C141" s="210" t="s">
        <v>53</v>
      </c>
      <c r="D141" s="210" t="s">
        <v>26</v>
      </c>
      <c r="E141" s="210">
        <f t="shared" ref="E141:E144" si="41">VLOOKUP(D141,GD,4,FALSE)</f>
        <v>600</v>
      </c>
      <c r="F141" s="209" t="s">
        <v>15</v>
      </c>
      <c r="G141" s="209" t="s">
        <v>1001</v>
      </c>
      <c r="H141" s="209" t="s">
        <v>1017</v>
      </c>
      <c r="I141" s="209" t="s">
        <v>1018</v>
      </c>
      <c r="J141" s="211" t="s">
        <v>1019</v>
      </c>
      <c r="K141" s="209" t="s">
        <v>487</v>
      </c>
      <c r="L141" s="209" t="s">
        <v>632</v>
      </c>
      <c r="M141" s="209" t="s">
        <v>632</v>
      </c>
      <c r="N141" s="209" t="s">
        <v>437</v>
      </c>
      <c r="O141" s="209" t="s">
        <v>1020</v>
      </c>
      <c r="P141" s="209" t="s">
        <v>26</v>
      </c>
      <c r="Q141" s="209" t="s">
        <v>979</v>
      </c>
      <c r="R141" s="209" t="s">
        <v>234</v>
      </c>
      <c r="S141" s="209" t="s">
        <v>253</v>
      </c>
      <c r="T141" s="209" t="s">
        <v>253</v>
      </c>
      <c r="U141" s="209" t="s">
        <v>253</v>
      </c>
      <c r="V141" s="209" t="s">
        <v>253</v>
      </c>
      <c r="W141" s="209" t="s">
        <v>253</v>
      </c>
      <c r="X141" s="210" t="str">
        <f t="shared" ref="X141:X144" si="42">IF(R141="Información Publica Reservada","Alta",IF(R141="Información Publica Clasificada","Media",IF(R141="Información Publica","Baja","Baja")))</f>
        <v>Baja</v>
      </c>
      <c r="Y141" s="210" t="s">
        <v>64</v>
      </c>
      <c r="Z141" s="210" t="s">
        <v>64</v>
      </c>
      <c r="AA141" s="210" t="str">
        <f t="shared" ref="AA141:AA144" si="43">IF((OR(AND(X141="Alta", Y141="Alta"), AND(X141="Alta", Z141="Alta"), AND(Y141 ="Alta", Z141 ="Alta"))),"Alta",IF((OR(X141="Alta", Y141 ="Alta", Z141 ="Alta",X141="Media", Y141 ="Media", Z141 ="Media")),"Media",IF(AND(X141="Baja",Y141="Baja",Z141="Baja"),"Baja"," ")))</f>
        <v>Baja</v>
      </c>
      <c r="AB141" s="210" t="s">
        <v>73</v>
      </c>
      <c r="AC141" s="210" t="s">
        <v>73</v>
      </c>
      <c r="AD141" s="210" t="s">
        <v>259</v>
      </c>
      <c r="AE141" s="210" t="s">
        <v>1021</v>
      </c>
      <c r="AF141" s="210" t="s">
        <v>73</v>
      </c>
    </row>
    <row r="142" spans="2:32" ht="28.5">
      <c r="B142" s="207">
        <v>138</v>
      </c>
      <c r="C142" s="210" t="s">
        <v>53</v>
      </c>
      <c r="D142" s="210" t="s">
        <v>26</v>
      </c>
      <c r="E142" s="210">
        <f t="shared" si="41"/>
        <v>600</v>
      </c>
      <c r="F142" s="209" t="s">
        <v>213</v>
      </c>
      <c r="G142" s="209" t="s">
        <v>1001</v>
      </c>
      <c r="H142" s="209" t="s">
        <v>1017</v>
      </c>
      <c r="I142" s="209" t="s">
        <v>1022</v>
      </c>
      <c r="J142" s="211" t="s">
        <v>1023</v>
      </c>
      <c r="K142" s="209" t="s">
        <v>487</v>
      </c>
      <c r="L142" s="209" t="s">
        <v>253</v>
      </c>
      <c r="M142" s="209" t="s">
        <v>632</v>
      </c>
      <c r="N142" s="209" t="s">
        <v>439</v>
      </c>
      <c r="O142" s="209" t="s">
        <v>1024</v>
      </c>
      <c r="P142" s="209" t="s">
        <v>26</v>
      </c>
      <c r="Q142" s="209" t="s">
        <v>52</v>
      </c>
      <c r="R142" s="209" t="s">
        <v>234</v>
      </c>
      <c r="S142" s="209" t="s">
        <v>253</v>
      </c>
      <c r="T142" s="209" t="s">
        <v>253</v>
      </c>
      <c r="U142" s="209" t="s">
        <v>253</v>
      </c>
      <c r="V142" s="209" t="s">
        <v>253</v>
      </c>
      <c r="W142" s="209" t="s">
        <v>253</v>
      </c>
      <c r="X142" s="210" t="str">
        <f t="shared" si="42"/>
        <v>Baja</v>
      </c>
      <c r="Y142" s="210" t="s">
        <v>64</v>
      </c>
      <c r="Z142" s="210" t="s">
        <v>64</v>
      </c>
      <c r="AA142" s="210" t="str">
        <f t="shared" si="43"/>
        <v>Baja</v>
      </c>
      <c r="AB142" s="210" t="s">
        <v>73</v>
      </c>
      <c r="AC142" s="210" t="s">
        <v>73</v>
      </c>
      <c r="AD142" s="210" t="s">
        <v>259</v>
      </c>
      <c r="AE142" s="210" t="s">
        <v>1021</v>
      </c>
      <c r="AF142" s="210" t="s">
        <v>73</v>
      </c>
    </row>
    <row r="143" spans="2:32" ht="228">
      <c r="B143" s="207">
        <v>139</v>
      </c>
      <c r="C143" s="210" t="s">
        <v>53</v>
      </c>
      <c r="D143" s="210" t="s">
        <v>26</v>
      </c>
      <c r="E143" s="210">
        <f t="shared" si="41"/>
        <v>600</v>
      </c>
      <c r="F143" s="209" t="s">
        <v>210</v>
      </c>
      <c r="G143" s="209" t="s">
        <v>1025</v>
      </c>
      <c r="H143" s="209" t="s">
        <v>253</v>
      </c>
      <c r="I143" s="209" t="s">
        <v>1026</v>
      </c>
      <c r="J143" s="211" t="s">
        <v>1027</v>
      </c>
      <c r="K143" s="209" t="s">
        <v>487</v>
      </c>
      <c r="L143" s="209" t="s">
        <v>253</v>
      </c>
      <c r="M143" s="209" t="s">
        <v>632</v>
      </c>
      <c r="N143" s="209" t="s">
        <v>434</v>
      </c>
      <c r="O143" s="209" t="s">
        <v>907</v>
      </c>
      <c r="P143" s="209" t="s">
        <v>26</v>
      </c>
      <c r="Q143" s="209" t="s">
        <v>1028</v>
      </c>
      <c r="R143" s="209" t="s">
        <v>980</v>
      </c>
      <c r="S143" s="209" t="s">
        <v>693</v>
      </c>
      <c r="T143" s="209" t="s">
        <v>638</v>
      </c>
      <c r="U143" s="209" t="s">
        <v>981</v>
      </c>
      <c r="V143" s="209" t="s">
        <v>648</v>
      </c>
      <c r="W143" s="209" t="s">
        <v>649</v>
      </c>
      <c r="X143" s="210" t="str">
        <f t="shared" si="42"/>
        <v>Baja</v>
      </c>
      <c r="Y143" s="210" t="s">
        <v>64</v>
      </c>
      <c r="Z143" s="210" t="s">
        <v>64</v>
      </c>
      <c r="AA143" s="210" t="str">
        <f t="shared" si="43"/>
        <v>Baja</v>
      </c>
      <c r="AB143" s="210" t="s">
        <v>72</v>
      </c>
      <c r="AC143" s="210" t="s">
        <v>73</v>
      </c>
      <c r="AD143" s="210" t="s">
        <v>259</v>
      </c>
      <c r="AE143" s="209" t="s">
        <v>1029</v>
      </c>
      <c r="AF143" s="210" t="s">
        <v>72</v>
      </c>
    </row>
    <row r="144" spans="2:32" ht="228">
      <c r="B144" s="207">
        <v>140</v>
      </c>
      <c r="C144" s="210" t="s">
        <v>53</v>
      </c>
      <c r="D144" s="210" t="s">
        <v>26</v>
      </c>
      <c r="E144" s="210">
        <f t="shared" si="41"/>
        <v>600</v>
      </c>
      <c r="F144" s="209" t="s">
        <v>213</v>
      </c>
      <c r="G144" s="209" t="s">
        <v>1030</v>
      </c>
      <c r="H144" s="209" t="s">
        <v>1031</v>
      </c>
      <c r="I144" s="209" t="s">
        <v>1032</v>
      </c>
      <c r="J144" s="211" t="s">
        <v>1033</v>
      </c>
      <c r="K144" s="209" t="s">
        <v>487</v>
      </c>
      <c r="L144" s="209" t="s">
        <v>632</v>
      </c>
      <c r="M144" s="209" t="s">
        <v>632</v>
      </c>
      <c r="N144" s="209" t="s">
        <v>436</v>
      </c>
      <c r="O144" s="242" t="s">
        <v>829</v>
      </c>
      <c r="P144" s="209" t="s">
        <v>26</v>
      </c>
      <c r="Q144" s="209" t="s">
        <v>52</v>
      </c>
      <c r="R144" s="209" t="s">
        <v>233</v>
      </c>
      <c r="S144" s="209" t="s">
        <v>986</v>
      </c>
      <c r="T144" s="209" t="s">
        <v>638</v>
      </c>
      <c r="U144" s="209" t="s">
        <v>981</v>
      </c>
      <c r="V144" s="209" t="s">
        <v>648</v>
      </c>
      <c r="W144" s="209" t="s">
        <v>649</v>
      </c>
      <c r="X144" s="210" t="str">
        <f t="shared" si="42"/>
        <v>Media</v>
      </c>
      <c r="Y144" s="210" t="s">
        <v>64</v>
      </c>
      <c r="Z144" s="210" t="s">
        <v>64</v>
      </c>
      <c r="AA144" s="210" t="str">
        <f t="shared" si="43"/>
        <v>Media</v>
      </c>
      <c r="AB144" s="210" t="s">
        <v>72</v>
      </c>
      <c r="AC144" s="210" t="s">
        <v>73</v>
      </c>
      <c r="AD144" s="210" t="s">
        <v>260</v>
      </c>
      <c r="AE144" s="209" t="s">
        <v>1034</v>
      </c>
      <c r="AF144" s="210" t="s">
        <v>72</v>
      </c>
    </row>
    <row r="145" spans="2:32" ht="228">
      <c r="B145" s="207">
        <v>141</v>
      </c>
      <c r="C145" s="210" t="s">
        <v>53</v>
      </c>
      <c r="D145" s="210" t="s">
        <v>26</v>
      </c>
      <c r="E145" s="210">
        <v>600</v>
      </c>
      <c r="F145" s="209" t="s">
        <v>15</v>
      </c>
      <c r="G145" s="209" t="s">
        <v>1030</v>
      </c>
      <c r="H145" s="209" t="s">
        <v>1035</v>
      </c>
      <c r="I145" s="209" t="s">
        <v>1035</v>
      </c>
      <c r="J145" s="211" t="s">
        <v>1036</v>
      </c>
      <c r="K145" s="209" t="s">
        <v>487</v>
      </c>
      <c r="L145" s="209" t="s">
        <v>632</v>
      </c>
      <c r="M145" s="209" t="s">
        <v>253</v>
      </c>
      <c r="N145" s="209" t="s">
        <v>434</v>
      </c>
      <c r="O145" s="242" t="s">
        <v>829</v>
      </c>
      <c r="P145" s="209" t="s">
        <v>26</v>
      </c>
      <c r="Q145" s="209" t="s">
        <v>979</v>
      </c>
      <c r="R145" s="209" t="s">
        <v>980</v>
      </c>
      <c r="S145" s="209" t="s">
        <v>693</v>
      </c>
      <c r="T145" s="209" t="s">
        <v>638</v>
      </c>
      <c r="U145" s="209" t="s">
        <v>981</v>
      </c>
      <c r="V145" s="209" t="s">
        <v>648</v>
      </c>
      <c r="W145" s="209" t="s">
        <v>649</v>
      </c>
      <c r="X145" s="210" t="s">
        <v>64</v>
      </c>
      <c r="Y145" s="210" t="s">
        <v>65</v>
      </c>
      <c r="Z145" s="210" t="s">
        <v>65</v>
      </c>
      <c r="AA145" s="210" t="s">
        <v>65</v>
      </c>
      <c r="AB145" s="210" t="s">
        <v>73</v>
      </c>
      <c r="AC145" s="210" t="s">
        <v>73</v>
      </c>
      <c r="AD145" s="210" t="s">
        <v>260</v>
      </c>
      <c r="AE145" s="209" t="s">
        <v>982</v>
      </c>
      <c r="AF145" s="210" t="s">
        <v>73</v>
      </c>
    </row>
    <row r="146" spans="2:32" ht="228">
      <c r="B146" s="207">
        <v>142</v>
      </c>
      <c r="C146" s="206" t="s">
        <v>53</v>
      </c>
      <c r="D146" s="206" t="s">
        <v>26</v>
      </c>
      <c r="E146" s="206">
        <v>600</v>
      </c>
      <c r="F146" s="207" t="s">
        <v>15</v>
      </c>
      <c r="G146" s="207" t="s">
        <v>1030</v>
      </c>
      <c r="H146" s="207" t="s">
        <v>1037</v>
      </c>
      <c r="I146" s="207" t="s">
        <v>1037</v>
      </c>
      <c r="J146" s="208" t="s">
        <v>1036</v>
      </c>
      <c r="K146" s="207" t="s">
        <v>487</v>
      </c>
      <c r="L146" s="207" t="s">
        <v>632</v>
      </c>
      <c r="M146" s="207" t="s">
        <v>253</v>
      </c>
      <c r="N146" s="207" t="s">
        <v>434</v>
      </c>
      <c r="O146" s="242" t="s">
        <v>829</v>
      </c>
      <c r="P146" s="207" t="s">
        <v>26</v>
      </c>
      <c r="Q146" s="207" t="s">
        <v>979</v>
      </c>
      <c r="R146" s="207" t="s">
        <v>980</v>
      </c>
      <c r="S146" s="207" t="s">
        <v>693</v>
      </c>
      <c r="T146" s="207" t="s">
        <v>638</v>
      </c>
      <c r="U146" s="207" t="s">
        <v>981</v>
      </c>
      <c r="V146" s="207" t="s">
        <v>648</v>
      </c>
      <c r="W146" s="207" t="s">
        <v>649</v>
      </c>
      <c r="X146" s="206" t="s">
        <v>64</v>
      </c>
      <c r="Y146" s="206" t="s">
        <v>65</v>
      </c>
      <c r="Z146" s="206" t="s">
        <v>65</v>
      </c>
      <c r="AA146" s="206" t="s">
        <v>65</v>
      </c>
      <c r="AB146" s="206" t="s">
        <v>73</v>
      </c>
      <c r="AC146" s="206" t="s">
        <v>73</v>
      </c>
      <c r="AD146" s="206" t="s">
        <v>260</v>
      </c>
      <c r="AE146" s="207" t="s">
        <v>982</v>
      </c>
      <c r="AF146" s="206" t="s">
        <v>73</v>
      </c>
    </row>
    <row r="147" spans="2:32" ht="228">
      <c r="B147" s="207">
        <v>143</v>
      </c>
      <c r="C147" s="210" t="s">
        <v>53</v>
      </c>
      <c r="D147" s="210" t="s">
        <v>26</v>
      </c>
      <c r="E147" s="210">
        <v>600</v>
      </c>
      <c r="F147" s="209" t="s">
        <v>15</v>
      </c>
      <c r="G147" s="209" t="s">
        <v>1030</v>
      </c>
      <c r="H147" s="209" t="s">
        <v>1038</v>
      </c>
      <c r="I147" s="209" t="s">
        <v>1038</v>
      </c>
      <c r="J147" s="211" t="s">
        <v>1036</v>
      </c>
      <c r="K147" s="209" t="s">
        <v>487</v>
      </c>
      <c r="L147" s="209" t="s">
        <v>632</v>
      </c>
      <c r="M147" s="209" t="s">
        <v>253</v>
      </c>
      <c r="N147" s="209" t="s">
        <v>434</v>
      </c>
      <c r="O147" s="242" t="s">
        <v>829</v>
      </c>
      <c r="P147" s="209" t="s">
        <v>26</v>
      </c>
      <c r="Q147" s="209" t="s">
        <v>979</v>
      </c>
      <c r="R147" s="209" t="s">
        <v>980</v>
      </c>
      <c r="S147" s="209" t="s">
        <v>693</v>
      </c>
      <c r="T147" s="209" t="s">
        <v>638</v>
      </c>
      <c r="U147" s="209" t="s">
        <v>981</v>
      </c>
      <c r="V147" s="209" t="s">
        <v>648</v>
      </c>
      <c r="W147" s="209" t="s">
        <v>649</v>
      </c>
      <c r="X147" s="210" t="s">
        <v>64</v>
      </c>
      <c r="Y147" s="210" t="s">
        <v>65</v>
      </c>
      <c r="Z147" s="210" t="s">
        <v>65</v>
      </c>
      <c r="AA147" s="210" t="s">
        <v>65</v>
      </c>
      <c r="AB147" s="210" t="s">
        <v>73</v>
      </c>
      <c r="AC147" s="210" t="s">
        <v>73</v>
      </c>
      <c r="AD147" s="210" t="s">
        <v>260</v>
      </c>
      <c r="AE147" s="209" t="s">
        <v>982</v>
      </c>
      <c r="AF147" s="210" t="s">
        <v>73</v>
      </c>
    </row>
    <row r="148" spans="2:32" ht="228">
      <c r="B148" s="207">
        <v>144</v>
      </c>
      <c r="C148" s="206" t="s">
        <v>53</v>
      </c>
      <c r="D148" s="206" t="s">
        <v>26</v>
      </c>
      <c r="E148" s="206">
        <f t="shared" ref="E148:E149" si="44">VLOOKUP(D148,GD,4,FALSE)</f>
        <v>600</v>
      </c>
      <c r="F148" s="207" t="s">
        <v>211</v>
      </c>
      <c r="G148" s="207" t="s">
        <v>725</v>
      </c>
      <c r="H148" s="207" t="s">
        <v>1039</v>
      </c>
      <c r="I148" s="207" t="s">
        <v>1040</v>
      </c>
      <c r="J148" s="208" t="s">
        <v>1041</v>
      </c>
      <c r="K148" s="207" t="s">
        <v>487</v>
      </c>
      <c r="L148" s="207" t="s">
        <v>632</v>
      </c>
      <c r="M148" s="207" t="s">
        <v>632</v>
      </c>
      <c r="N148" s="207" t="s">
        <v>436</v>
      </c>
      <c r="O148" s="206" t="s">
        <v>907</v>
      </c>
      <c r="P148" s="207" t="s">
        <v>26</v>
      </c>
      <c r="Q148" s="207" t="s">
        <v>1042</v>
      </c>
      <c r="R148" s="207" t="s">
        <v>233</v>
      </c>
      <c r="S148" s="207" t="s">
        <v>986</v>
      </c>
      <c r="T148" s="207" t="s">
        <v>638</v>
      </c>
      <c r="U148" s="207" t="s">
        <v>981</v>
      </c>
      <c r="V148" s="207" t="s">
        <v>648</v>
      </c>
      <c r="W148" s="207" t="s">
        <v>649</v>
      </c>
      <c r="X148" s="206" t="str">
        <f t="shared" ref="X148:X149" si="45">IF(R148="Información Publica Reservada","Alta",IF(R148="Información Publica Clasificada","Media",IF(R148="Información Publica","Baja","Baja")))</f>
        <v>Media</v>
      </c>
      <c r="Y148" s="206" t="s">
        <v>64</v>
      </c>
      <c r="Z148" s="206" t="s">
        <v>64</v>
      </c>
      <c r="AA148" s="206" t="str">
        <f t="shared" ref="AA148:AA152" si="46">IF((OR(AND(X148="Alta", Y148="Alta"), AND(X148="Alta", Z148="Alta"), AND(Y148 ="Alta", Z148 ="Alta"))),"Alta",IF((OR(X148="Alta", Y148 ="Alta", Z148 ="Alta",X148="Media", Y148 ="Media", Z148 ="Media")),"Media",IF(AND(X148="Baja",Y148="Baja",Z148="Baja"),"Baja"," ")))</f>
        <v>Media</v>
      </c>
      <c r="AB148" s="206" t="s">
        <v>73</v>
      </c>
      <c r="AC148" s="206" t="s">
        <v>73</v>
      </c>
      <c r="AD148" s="206" t="s">
        <v>260</v>
      </c>
      <c r="AE148" s="207" t="s">
        <v>1043</v>
      </c>
      <c r="AF148" s="206" t="s">
        <v>73</v>
      </c>
    </row>
    <row r="149" spans="2:32" ht="228">
      <c r="B149" s="207">
        <v>145</v>
      </c>
      <c r="C149" s="210" t="s">
        <v>53</v>
      </c>
      <c r="D149" s="210" t="s">
        <v>26</v>
      </c>
      <c r="E149" s="210">
        <f t="shared" si="44"/>
        <v>600</v>
      </c>
      <c r="F149" s="209" t="s">
        <v>211</v>
      </c>
      <c r="G149" s="209" t="s">
        <v>725</v>
      </c>
      <c r="H149" s="209" t="s">
        <v>1039</v>
      </c>
      <c r="I149" s="209" t="s">
        <v>1044</v>
      </c>
      <c r="J149" s="211" t="s">
        <v>1045</v>
      </c>
      <c r="K149" s="209" t="s">
        <v>487</v>
      </c>
      <c r="L149" s="209" t="s">
        <v>253</v>
      </c>
      <c r="M149" s="209" t="s">
        <v>632</v>
      </c>
      <c r="N149" s="209" t="s">
        <v>439</v>
      </c>
      <c r="O149" s="209" t="s">
        <v>907</v>
      </c>
      <c r="P149" s="209" t="s">
        <v>26</v>
      </c>
      <c r="Q149" s="209" t="s">
        <v>993</v>
      </c>
      <c r="R149" s="209" t="s">
        <v>980</v>
      </c>
      <c r="S149" s="209" t="s">
        <v>693</v>
      </c>
      <c r="T149" s="209" t="s">
        <v>638</v>
      </c>
      <c r="U149" s="209" t="s">
        <v>981</v>
      </c>
      <c r="V149" s="209" t="s">
        <v>648</v>
      </c>
      <c r="W149" s="209" t="s">
        <v>649</v>
      </c>
      <c r="X149" s="210" t="str">
        <f t="shared" si="45"/>
        <v>Baja</v>
      </c>
      <c r="Y149" s="210" t="s">
        <v>65</v>
      </c>
      <c r="Z149" s="210" t="s">
        <v>65</v>
      </c>
      <c r="AA149" s="210" t="str">
        <f t="shared" si="46"/>
        <v>Media</v>
      </c>
      <c r="AB149" s="210" t="s">
        <v>72</v>
      </c>
      <c r="AC149" s="210" t="s">
        <v>73</v>
      </c>
      <c r="AD149" s="210" t="s">
        <v>260</v>
      </c>
      <c r="AE149" s="209" t="s">
        <v>1046</v>
      </c>
      <c r="AF149" s="210" t="s">
        <v>73</v>
      </c>
    </row>
    <row r="150" spans="2:32" ht="228">
      <c r="B150" s="207">
        <v>146</v>
      </c>
      <c r="C150" s="210" t="s">
        <v>53</v>
      </c>
      <c r="D150" s="210" t="s">
        <v>26</v>
      </c>
      <c r="E150" s="210">
        <v>600</v>
      </c>
      <c r="F150" s="209" t="s">
        <v>15</v>
      </c>
      <c r="G150" s="209" t="s">
        <v>725</v>
      </c>
      <c r="H150" s="209" t="s">
        <v>729</v>
      </c>
      <c r="I150" s="209" t="s">
        <v>1044</v>
      </c>
      <c r="J150" s="211" t="s">
        <v>1045</v>
      </c>
      <c r="K150" s="209" t="s">
        <v>487</v>
      </c>
      <c r="L150" s="209" t="s">
        <v>253</v>
      </c>
      <c r="M150" s="209" t="s">
        <v>632</v>
      </c>
      <c r="N150" s="209" t="s">
        <v>439</v>
      </c>
      <c r="O150" s="209" t="s">
        <v>907</v>
      </c>
      <c r="P150" s="209" t="s">
        <v>26</v>
      </c>
      <c r="Q150" s="209" t="s">
        <v>993</v>
      </c>
      <c r="R150" s="209" t="s">
        <v>980</v>
      </c>
      <c r="S150" s="209" t="s">
        <v>693</v>
      </c>
      <c r="T150" s="209" t="s">
        <v>638</v>
      </c>
      <c r="U150" s="209" t="s">
        <v>981</v>
      </c>
      <c r="V150" s="209" t="s">
        <v>648</v>
      </c>
      <c r="W150" s="209" t="s">
        <v>649</v>
      </c>
      <c r="X150" s="210" t="s">
        <v>64</v>
      </c>
      <c r="Y150" s="210" t="s">
        <v>65</v>
      </c>
      <c r="Z150" s="210" t="s">
        <v>65</v>
      </c>
      <c r="AA150" s="210" t="str">
        <f t="shared" si="46"/>
        <v>Media</v>
      </c>
      <c r="AB150" s="210" t="s">
        <v>72</v>
      </c>
      <c r="AC150" s="210" t="s">
        <v>73</v>
      </c>
      <c r="AD150" s="210" t="s">
        <v>260</v>
      </c>
      <c r="AE150" s="209" t="s">
        <v>1046</v>
      </c>
      <c r="AF150" s="210" t="s">
        <v>73</v>
      </c>
    </row>
    <row r="151" spans="2:32" ht="228">
      <c r="B151" s="207">
        <v>147</v>
      </c>
      <c r="C151" s="209" t="s">
        <v>53</v>
      </c>
      <c r="D151" s="209" t="s">
        <v>26</v>
      </c>
      <c r="E151" s="209">
        <v>600</v>
      </c>
      <c r="F151" s="209" t="s">
        <v>15</v>
      </c>
      <c r="G151" s="209" t="s">
        <v>725</v>
      </c>
      <c r="H151" s="209" t="s">
        <v>1047</v>
      </c>
      <c r="I151" s="209" t="s">
        <v>1047</v>
      </c>
      <c r="J151" s="211" t="s">
        <v>1048</v>
      </c>
      <c r="K151" s="209" t="s">
        <v>487</v>
      </c>
      <c r="L151" s="209" t="s">
        <v>632</v>
      </c>
      <c r="M151" s="209" t="s">
        <v>253</v>
      </c>
      <c r="N151" s="209" t="s">
        <v>434</v>
      </c>
      <c r="O151" s="242" t="s">
        <v>829</v>
      </c>
      <c r="P151" s="209" t="s">
        <v>26</v>
      </c>
      <c r="Q151" s="209" t="s">
        <v>979</v>
      </c>
      <c r="R151" s="209" t="s">
        <v>980</v>
      </c>
      <c r="S151" s="209" t="s">
        <v>693</v>
      </c>
      <c r="T151" s="209" t="s">
        <v>638</v>
      </c>
      <c r="U151" s="209" t="s">
        <v>981</v>
      </c>
      <c r="V151" s="209" t="s">
        <v>648</v>
      </c>
      <c r="W151" s="209" t="s">
        <v>649</v>
      </c>
      <c r="X151" s="209" t="s">
        <v>64</v>
      </c>
      <c r="Y151" s="209" t="s">
        <v>65</v>
      </c>
      <c r="Z151" s="209" t="s">
        <v>65</v>
      </c>
      <c r="AA151" s="210" t="str">
        <f t="shared" si="46"/>
        <v>Media</v>
      </c>
      <c r="AB151" s="209" t="s">
        <v>72</v>
      </c>
      <c r="AC151" s="209" t="s">
        <v>73</v>
      </c>
      <c r="AD151" s="209" t="s">
        <v>260</v>
      </c>
      <c r="AE151" s="209" t="s">
        <v>982</v>
      </c>
      <c r="AF151" s="209" t="s">
        <v>73</v>
      </c>
    </row>
    <row r="152" spans="2:32" ht="228">
      <c r="B152" s="207">
        <v>148</v>
      </c>
      <c r="C152" s="206" t="s">
        <v>53</v>
      </c>
      <c r="D152" s="206" t="s">
        <v>26</v>
      </c>
      <c r="E152" s="206">
        <v>600</v>
      </c>
      <c r="F152" s="207" t="s">
        <v>15</v>
      </c>
      <c r="G152" s="207" t="s">
        <v>725</v>
      </c>
      <c r="H152" s="207" t="s">
        <v>1049</v>
      </c>
      <c r="I152" s="207" t="s">
        <v>1049</v>
      </c>
      <c r="J152" s="208" t="s">
        <v>1050</v>
      </c>
      <c r="K152" s="207" t="s">
        <v>487</v>
      </c>
      <c r="L152" s="207" t="s">
        <v>632</v>
      </c>
      <c r="M152" s="207" t="s">
        <v>253</v>
      </c>
      <c r="N152" s="207" t="s">
        <v>434</v>
      </c>
      <c r="O152" s="242" t="s">
        <v>829</v>
      </c>
      <c r="P152" s="207" t="s">
        <v>26</v>
      </c>
      <c r="Q152" s="207" t="s">
        <v>979</v>
      </c>
      <c r="R152" s="207" t="s">
        <v>980</v>
      </c>
      <c r="S152" s="207" t="s">
        <v>693</v>
      </c>
      <c r="T152" s="207" t="s">
        <v>638</v>
      </c>
      <c r="U152" s="207" t="s">
        <v>981</v>
      </c>
      <c r="V152" s="207" t="s">
        <v>648</v>
      </c>
      <c r="W152" s="207" t="s">
        <v>649</v>
      </c>
      <c r="X152" s="206" t="s">
        <v>64</v>
      </c>
      <c r="Y152" s="206" t="s">
        <v>65</v>
      </c>
      <c r="Z152" s="206" t="s">
        <v>65</v>
      </c>
      <c r="AA152" s="210" t="str">
        <f t="shared" si="46"/>
        <v>Media</v>
      </c>
      <c r="AB152" s="206" t="s">
        <v>72</v>
      </c>
      <c r="AC152" s="206" t="s">
        <v>73</v>
      </c>
      <c r="AD152" s="206" t="s">
        <v>260</v>
      </c>
      <c r="AE152" s="207" t="s">
        <v>982</v>
      </c>
      <c r="AF152" s="206" t="s">
        <v>73</v>
      </c>
    </row>
    <row r="153" spans="2:32" ht="57">
      <c r="B153" s="207">
        <v>149</v>
      </c>
      <c r="C153" s="210" t="s">
        <v>53</v>
      </c>
      <c r="D153" s="210" t="s">
        <v>26</v>
      </c>
      <c r="E153" s="210">
        <v>600</v>
      </c>
      <c r="F153" s="210" t="s">
        <v>15</v>
      </c>
      <c r="G153" s="209" t="s">
        <v>1051</v>
      </c>
      <c r="H153" s="209" t="s">
        <v>1052</v>
      </c>
      <c r="I153" s="209" t="s">
        <v>1014</v>
      </c>
      <c r="J153" s="211" t="s">
        <v>1015</v>
      </c>
      <c r="K153" s="209" t="s">
        <v>487</v>
      </c>
      <c r="L153" s="209" t="s">
        <v>253</v>
      </c>
      <c r="M153" s="209" t="s">
        <v>632</v>
      </c>
      <c r="N153" s="209" t="s">
        <v>439</v>
      </c>
      <c r="O153" s="209" t="s">
        <v>907</v>
      </c>
      <c r="P153" s="209" t="s">
        <v>26</v>
      </c>
      <c r="Q153" s="209" t="s">
        <v>1016</v>
      </c>
      <c r="R153" s="209" t="s">
        <v>234</v>
      </c>
      <c r="S153" s="209" t="s">
        <v>253</v>
      </c>
      <c r="T153" s="209" t="s">
        <v>253</v>
      </c>
      <c r="U153" s="209" t="s">
        <v>253</v>
      </c>
      <c r="V153" s="209" t="s">
        <v>253</v>
      </c>
      <c r="W153" s="209" t="s">
        <v>253</v>
      </c>
      <c r="X153" s="210" t="s">
        <v>64</v>
      </c>
      <c r="Y153" s="210" t="s">
        <v>64</v>
      </c>
      <c r="Z153" s="210" t="s">
        <v>64</v>
      </c>
      <c r="AA153" s="210" t="s">
        <v>64</v>
      </c>
      <c r="AB153" s="210" t="s">
        <v>73</v>
      </c>
      <c r="AC153" s="210" t="s">
        <v>73</v>
      </c>
      <c r="AD153" s="210" t="s">
        <v>259</v>
      </c>
      <c r="AE153" s="210" t="s">
        <v>1012</v>
      </c>
      <c r="AF153" s="210" t="s">
        <v>73</v>
      </c>
    </row>
    <row r="154" spans="2:32" ht="57">
      <c r="B154" s="207">
        <v>150</v>
      </c>
      <c r="C154" s="207" t="s">
        <v>53</v>
      </c>
      <c r="D154" s="207" t="s">
        <v>26</v>
      </c>
      <c r="E154" s="207">
        <v>600</v>
      </c>
      <c r="F154" s="207" t="s">
        <v>15</v>
      </c>
      <c r="G154" s="207" t="s">
        <v>1051</v>
      </c>
      <c r="H154" s="207" t="s">
        <v>1053</v>
      </c>
      <c r="I154" s="207" t="s">
        <v>1014</v>
      </c>
      <c r="J154" s="208" t="s">
        <v>1015</v>
      </c>
      <c r="K154" s="207" t="s">
        <v>487</v>
      </c>
      <c r="L154" s="207" t="s">
        <v>253</v>
      </c>
      <c r="M154" s="207" t="s">
        <v>632</v>
      </c>
      <c r="N154" s="207" t="s">
        <v>439</v>
      </c>
      <c r="O154" s="207" t="s">
        <v>907</v>
      </c>
      <c r="P154" s="207" t="s">
        <v>26</v>
      </c>
      <c r="Q154" s="207" t="s">
        <v>1016</v>
      </c>
      <c r="R154" s="207" t="s">
        <v>234</v>
      </c>
      <c r="S154" s="207" t="s">
        <v>253</v>
      </c>
      <c r="T154" s="207" t="s">
        <v>253</v>
      </c>
      <c r="U154" s="207" t="s">
        <v>253</v>
      </c>
      <c r="V154" s="207" t="s">
        <v>253</v>
      </c>
      <c r="W154" s="207" t="s">
        <v>253</v>
      </c>
      <c r="X154" s="207" t="s">
        <v>64</v>
      </c>
      <c r="Y154" s="207" t="s">
        <v>64</v>
      </c>
      <c r="Z154" s="207" t="s">
        <v>64</v>
      </c>
      <c r="AA154" s="210" t="s">
        <v>64</v>
      </c>
      <c r="AB154" s="207" t="s">
        <v>73</v>
      </c>
      <c r="AC154" s="207" t="s">
        <v>73</v>
      </c>
      <c r="AD154" s="207" t="s">
        <v>259</v>
      </c>
      <c r="AE154" s="207" t="s">
        <v>1012</v>
      </c>
      <c r="AF154" s="207" t="s">
        <v>73</v>
      </c>
    </row>
    <row r="155" spans="2:32" ht="228">
      <c r="B155" s="207">
        <v>151</v>
      </c>
      <c r="C155" s="210" t="s">
        <v>53</v>
      </c>
      <c r="D155" s="210" t="s">
        <v>26</v>
      </c>
      <c r="E155" s="210">
        <v>600</v>
      </c>
      <c r="F155" s="209" t="s">
        <v>211</v>
      </c>
      <c r="G155" s="209" t="s">
        <v>1051</v>
      </c>
      <c r="H155" s="209" t="s">
        <v>1054</v>
      </c>
      <c r="I155" s="209" t="s">
        <v>1055</v>
      </c>
      <c r="J155" s="211" t="s">
        <v>1015</v>
      </c>
      <c r="K155" s="209" t="s">
        <v>487</v>
      </c>
      <c r="L155" s="209" t="s">
        <v>253</v>
      </c>
      <c r="M155" s="209" t="s">
        <v>632</v>
      </c>
      <c r="N155" s="209" t="s">
        <v>439</v>
      </c>
      <c r="O155" s="209" t="s">
        <v>907</v>
      </c>
      <c r="P155" s="209" t="s">
        <v>26</v>
      </c>
      <c r="Q155" s="209" t="s">
        <v>52</v>
      </c>
      <c r="R155" s="209" t="s">
        <v>980</v>
      </c>
      <c r="S155" s="209" t="s">
        <v>693</v>
      </c>
      <c r="T155" s="209" t="s">
        <v>638</v>
      </c>
      <c r="U155" s="209" t="s">
        <v>981</v>
      </c>
      <c r="V155" s="209" t="s">
        <v>648</v>
      </c>
      <c r="W155" s="209" t="s">
        <v>649</v>
      </c>
      <c r="X155" s="210" t="s">
        <v>64</v>
      </c>
      <c r="Y155" s="210" t="s">
        <v>64</v>
      </c>
      <c r="Z155" s="210" t="s">
        <v>64</v>
      </c>
      <c r="AA155" s="210" t="s">
        <v>64</v>
      </c>
      <c r="AB155" s="210" t="s">
        <v>72</v>
      </c>
      <c r="AC155" s="210" t="s">
        <v>72</v>
      </c>
      <c r="AD155" s="210" t="s">
        <v>260</v>
      </c>
      <c r="AE155" s="209" t="s">
        <v>1056</v>
      </c>
      <c r="AF155" s="210" t="s">
        <v>73</v>
      </c>
    </row>
    <row r="156" spans="2:32" ht="228">
      <c r="B156" s="207">
        <v>152</v>
      </c>
      <c r="C156" s="210" t="s">
        <v>53</v>
      </c>
      <c r="D156" s="210" t="s">
        <v>26</v>
      </c>
      <c r="E156" s="210">
        <v>600</v>
      </c>
      <c r="F156" s="209" t="s">
        <v>211</v>
      </c>
      <c r="G156" s="209" t="s">
        <v>1051</v>
      </c>
      <c r="H156" s="209" t="s">
        <v>1054</v>
      </c>
      <c r="I156" s="209" t="s">
        <v>1014</v>
      </c>
      <c r="J156" s="211" t="s">
        <v>1057</v>
      </c>
      <c r="K156" s="209" t="s">
        <v>487</v>
      </c>
      <c r="L156" s="209" t="s">
        <v>253</v>
      </c>
      <c r="M156" s="209" t="s">
        <v>632</v>
      </c>
      <c r="N156" s="209" t="s">
        <v>439</v>
      </c>
      <c r="O156" s="209" t="s">
        <v>907</v>
      </c>
      <c r="P156" s="209" t="s">
        <v>26</v>
      </c>
      <c r="Q156" s="209" t="s">
        <v>1016</v>
      </c>
      <c r="R156" s="209" t="s">
        <v>980</v>
      </c>
      <c r="S156" s="209" t="s">
        <v>693</v>
      </c>
      <c r="T156" s="209" t="s">
        <v>638</v>
      </c>
      <c r="U156" s="209" t="s">
        <v>981</v>
      </c>
      <c r="V156" s="209" t="s">
        <v>648</v>
      </c>
      <c r="W156" s="209" t="s">
        <v>649</v>
      </c>
      <c r="X156" s="210" t="s">
        <v>64</v>
      </c>
      <c r="Y156" s="210" t="s">
        <v>65</v>
      </c>
      <c r="Z156" s="210" t="s">
        <v>65</v>
      </c>
      <c r="AA156" s="210" t="s">
        <v>65</v>
      </c>
      <c r="AB156" s="210" t="s">
        <v>72</v>
      </c>
      <c r="AC156" s="210" t="s">
        <v>72</v>
      </c>
      <c r="AD156" s="210" t="s">
        <v>260</v>
      </c>
      <c r="AE156" s="209" t="s">
        <v>1058</v>
      </c>
      <c r="AF156" s="210" t="s">
        <v>73</v>
      </c>
    </row>
    <row r="157" spans="2:32" ht="228">
      <c r="B157" s="207">
        <v>153</v>
      </c>
      <c r="C157" s="210" t="s">
        <v>53</v>
      </c>
      <c r="D157" s="210" t="s">
        <v>26</v>
      </c>
      <c r="E157" s="210">
        <v>600</v>
      </c>
      <c r="F157" s="209" t="s">
        <v>15</v>
      </c>
      <c r="G157" s="209" t="s">
        <v>1059</v>
      </c>
      <c r="H157" s="209" t="s">
        <v>1060</v>
      </c>
      <c r="I157" s="209" t="s">
        <v>1060</v>
      </c>
      <c r="J157" s="211" t="s">
        <v>1061</v>
      </c>
      <c r="K157" s="209" t="s">
        <v>487</v>
      </c>
      <c r="L157" s="209" t="s">
        <v>632</v>
      </c>
      <c r="M157" s="209" t="s">
        <v>253</v>
      </c>
      <c r="N157" s="209" t="s">
        <v>434</v>
      </c>
      <c r="O157" s="242" t="s">
        <v>829</v>
      </c>
      <c r="P157" s="209" t="s">
        <v>26</v>
      </c>
      <c r="Q157" s="209" t="s">
        <v>979</v>
      </c>
      <c r="R157" s="209" t="s">
        <v>980</v>
      </c>
      <c r="S157" s="209" t="s">
        <v>693</v>
      </c>
      <c r="T157" s="209" t="s">
        <v>638</v>
      </c>
      <c r="U157" s="209" t="s">
        <v>981</v>
      </c>
      <c r="V157" s="209" t="s">
        <v>648</v>
      </c>
      <c r="W157" s="209" t="s">
        <v>649</v>
      </c>
      <c r="X157" s="210" t="s">
        <v>64</v>
      </c>
      <c r="Y157" s="210" t="s">
        <v>65</v>
      </c>
      <c r="Z157" s="210" t="s">
        <v>65</v>
      </c>
      <c r="AA157" s="210" t="s">
        <v>65</v>
      </c>
      <c r="AB157" s="210" t="s">
        <v>73</v>
      </c>
      <c r="AC157" s="210" t="s">
        <v>73</v>
      </c>
      <c r="AD157" s="210" t="s">
        <v>260</v>
      </c>
      <c r="AE157" s="209" t="s">
        <v>982</v>
      </c>
      <c r="AF157" s="210" t="s">
        <v>73</v>
      </c>
    </row>
    <row r="158" spans="2:32" ht="228">
      <c r="B158" s="207">
        <v>154</v>
      </c>
      <c r="C158" s="206" t="s">
        <v>53</v>
      </c>
      <c r="D158" s="206" t="s">
        <v>26</v>
      </c>
      <c r="E158" s="206">
        <v>600</v>
      </c>
      <c r="F158" s="207" t="s">
        <v>211</v>
      </c>
      <c r="G158" s="207" t="s">
        <v>917</v>
      </c>
      <c r="H158" s="207" t="s">
        <v>253</v>
      </c>
      <c r="I158" s="207" t="s">
        <v>1062</v>
      </c>
      <c r="J158" s="208" t="s">
        <v>1063</v>
      </c>
      <c r="K158" s="207" t="s">
        <v>487</v>
      </c>
      <c r="L158" s="207" t="s">
        <v>253</v>
      </c>
      <c r="M158" s="207" t="s">
        <v>632</v>
      </c>
      <c r="N158" s="207" t="s">
        <v>436</v>
      </c>
      <c r="O158" s="207" t="s">
        <v>907</v>
      </c>
      <c r="P158" s="207" t="s">
        <v>26</v>
      </c>
      <c r="Q158" s="207" t="s">
        <v>52</v>
      </c>
      <c r="R158" s="207" t="s">
        <v>980</v>
      </c>
      <c r="S158" s="207" t="s">
        <v>693</v>
      </c>
      <c r="T158" s="207" t="s">
        <v>638</v>
      </c>
      <c r="U158" s="207" t="s">
        <v>981</v>
      </c>
      <c r="V158" s="207" t="s">
        <v>648</v>
      </c>
      <c r="W158" s="207" t="s">
        <v>649</v>
      </c>
      <c r="X158" s="206" t="s">
        <v>64</v>
      </c>
      <c r="Y158" s="206" t="s">
        <v>64</v>
      </c>
      <c r="Z158" s="206" t="s">
        <v>64</v>
      </c>
      <c r="AA158" s="206" t="s">
        <v>64</v>
      </c>
      <c r="AB158" s="206" t="s">
        <v>72</v>
      </c>
      <c r="AC158" s="206" t="s">
        <v>72</v>
      </c>
      <c r="AD158" s="206" t="s">
        <v>260</v>
      </c>
      <c r="AE158" s="207" t="s">
        <v>1064</v>
      </c>
      <c r="AF158" s="206" t="s">
        <v>73</v>
      </c>
    </row>
    <row r="159" spans="2:32" ht="228">
      <c r="B159" s="207">
        <v>155</v>
      </c>
      <c r="C159" s="210" t="s">
        <v>53</v>
      </c>
      <c r="D159" s="210" t="s">
        <v>26</v>
      </c>
      <c r="E159" s="210">
        <v>600</v>
      </c>
      <c r="F159" s="209" t="s">
        <v>15</v>
      </c>
      <c r="G159" s="209" t="s">
        <v>917</v>
      </c>
      <c r="H159" s="209" t="s">
        <v>253</v>
      </c>
      <c r="I159" s="209" t="s">
        <v>1049</v>
      </c>
      <c r="J159" s="211" t="s">
        <v>1004</v>
      </c>
      <c r="K159" s="209" t="s">
        <v>487</v>
      </c>
      <c r="L159" s="209" t="s">
        <v>632</v>
      </c>
      <c r="M159" s="209" t="s">
        <v>632</v>
      </c>
      <c r="N159" s="209" t="s">
        <v>439</v>
      </c>
      <c r="O159" s="209" t="s">
        <v>907</v>
      </c>
      <c r="P159" s="209" t="s">
        <v>26</v>
      </c>
      <c r="Q159" s="209" t="s">
        <v>1065</v>
      </c>
      <c r="R159" s="209" t="s">
        <v>980</v>
      </c>
      <c r="S159" s="209" t="s">
        <v>693</v>
      </c>
      <c r="T159" s="209" t="s">
        <v>638</v>
      </c>
      <c r="U159" s="209" t="s">
        <v>981</v>
      </c>
      <c r="V159" s="209" t="s">
        <v>648</v>
      </c>
      <c r="W159" s="209" t="s">
        <v>649</v>
      </c>
      <c r="X159" s="210" t="s">
        <v>64</v>
      </c>
      <c r="Y159" s="210" t="s">
        <v>64</v>
      </c>
      <c r="Z159" s="210" t="s">
        <v>64</v>
      </c>
      <c r="AA159" s="210" t="s">
        <v>64</v>
      </c>
      <c r="AB159" s="210" t="s">
        <v>72</v>
      </c>
      <c r="AC159" s="210" t="s">
        <v>73</v>
      </c>
      <c r="AD159" s="210" t="s">
        <v>259</v>
      </c>
      <c r="AE159" s="209" t="s">
        <v>1043</v>
      </c>
      <c r="AF159" s="210" t="s">
        <v>73</v>
      </c>
    </row>
    <row r="160" spans="2:32" ht="228">
      <c r="B160" s="207">
        <v>156</v>
      </c>
      <c r="C160" s="210" t="s">
        <v>53</v>
      </c>
      <c r="D160" s="210" t="s">
        <v>26</v>
      </c>
      <c r="E160" s="210">
        <f t="shared" ref="E160:E163" si="47">VLOOKUP(D160,GD,4,FALSE)</f>
        <v>600</v>
      </c>
      <c r="F160" s="209" t="s">
        <v>211</v>
      </c>
      <c r="G160" s="209" t="s">
        <v>253</v>
      </c>
      <c r="H160" s="209" t="s">
        <v>253</v>
      </c>
      <c r="I160" s="209" t="s">
        <v>1066</v>
      </c>
      <c r="J160" s="211" t="s">
        <v>1067</v>
      </c>
      <c r="K160" s="209" t="s">
        <v>487</v>
      </c>
      <c r="L160" s="209" t="s">
        <v>253</v>
      </c>
      <c r="M160" s="209" t="s">
        <v>632</v>
      </c>
      <c r="N160" s="209" t="s">
        <v>439</v>
      </c>
      <c r="O160" s="209" t="s">
        <v>907</v>
      </c>
      <c r="P160" s="209" t="s">
        <v>26</v>
      </c>
      <c r="Q160" s="209" t="s">
        <v>52</v>
      </c>
      <c r="R160" s="209" t="s">
        <v>980</v>
      </c>
      <c r="S160" s="209" t="s">
        <v>693</v>
      </c>
      <c r="T160" s="209" t="s">
        <v>638</v>
      </c>
      <c r="U160" s="209" t="s">
        <v>981</v>
      </c>
      <c r="V160" s="209" t="s">
        <v>648</v>
      </c>
      <c r="W160" s="209" t="s">
        <v>649</v>
      </c>
      <c r="X160" s="210" t="str">
        <f t="shared" ref="X160:X163" si="48">IF(R160="Información Publica Reservada","Alta",IF(R160="Información Publica Clasificada","Media",IF(R160="Información Publica","Baja","Baja")))</f>
        <v>Baja</v>
      </c>
      <c r="Y160" s="210" t="s">
        <v>64</v>
      </c>
      <c r="Z160" s="210" t="s">
        <v>64</v>
      </c>
      <c r="AA160" s="210" t="str">
        <f t="shared" ref="AA160:AA163" si="49">IF((OR(AND(X160="Alta", Y160="Alta"), AND(X160="Alta", Z160="Alta"), AND(Y160 ="Alta", Z160 ="Alta"))),"Alta",IF((OR(X160="Alta", Y160 ="Alta", Z160 ="Alta",X160="Media", Y160 ="Media", Z160 ="Media")),"Media",IF(AND(X160="Baja",Y160="Baja",Z160="Baja"),"Baja"," ")))</f>
        <v>Baja</v>
      </c>
      <c r="AB160" s="210" t="s">
        <v>72</v>
      </c>
      <c r="AC160" s="210" t="s">
        <v>72</v>
      </c>
      <c r="AD160" s="210" t="s">
        <v>260</v>
      </c>
      <c r="AE160" s="209" t="s">
        <v>1068</v>
      </c>
      <c r="AF160" s="210" t="s">
        <v>73</v>
      </c>
    </row>
    <row r="161" spans="2:32" ht="228">
      <c r="B161" s="207">
        <v>157</v>
      </c>
      <c r="C161" s="210" t="s">
        <v>53</v>
      </c>
      <c r="D161" s="210" t="s">
        <v>26</v>
      </c>
      <c r="E161" s="210">
        <f t="shared" si="47"/>
        <v>600</v>
      </c>
      <c r="F161" s="209" t="s">
        <v>211</v>
      </c>
      <c r="G161" s="209" t="s">
        <v>253</v>
      </c>
      <c r="H161" s="209" t="s">
        <v>253</v>
      </c>
      <c r="I161" s="209" t="s">
        <v>1069</v>
      </c>
      <c r="J161" s="211" t="s">
        <v>1067</v>
      </c>
      <c r="K161" s="209" t="s">
        <v>487</v>
      </c>
      <c r="L161" s="209" t="s">
        <v>253</v>
      </c>
      <c r="M161" s="209" t="s">
        <v>632</v>
      </c>
      <c r="N161" s="209" t="s">
        <v>439</v>
      </c>
      <c r="O161" s="209" t="s">
        <v>907</v>
      </c>
      <c r="P161" s="209" t="s">
        <v>26</v>
      </c>
      <c r="Q161" s="209" t="s">
        <v>52</v>
      </c>
      <c r="R161" s="209" t="s">
        <v>980</v>
      </c>
      <c r="S161" s="209" t="s">
        <v>693</v>
      </c>
      <c r="T161" s="209" t="s">
        <v>638</v>
      </c>
      <c r="U161" s="209" t="s">
        <v>981</v>
      </c>
      <c r="V161" s="209" t="s">
        <v>648</v>
      </c>
      <c r="W161" s="209" t="s">
        <v>649</v>
      </c>
      <c r="X161" s="210" t="str">
        <f t="shared" si="48"/>
        <v>Baja</v>
      </c>
      <c r="Y161" s="210" t="s">
        <v>64</v>
      </c>
      <c r="Z161" s="210" t="s">
        <v>64</v>
      </c>
      <c r="AA161" s="210" t="str">
        <f t="shared" si="49"/>
        <v>Baja</v>
      </c>
      <c r="AB161" s="210" t="s">
        <v>72</v>
      </c>
      <c r="AC161" s="210" t="s">
        <v>72</v>
      </c>
      <c r="AD161" s="210" t="s">
        <v>260</v>
      </c>
      <c r="AE161" s="209" t="s">
        <v>1068</v>
      </c>
      <c r="AF161" s="210" t="s">
        <v>73</v>
      </c>
    </row>
    <row r="162" spans="2:32" ht="228">
      <c r="B162" s="207">
        <v>158</v>
      </c>
      <c r="C162" s="210" t="s">
        <v>53</v>
      </c>
      <c r="D162" s="210" t="s">
        <v>26</v>
      </c>
      <c r="E162" s="210">
        <f t="shared" si="47"/>
        <v>600</v>
      </c>
      <c r="F162" s="209" t="s">
        <v>211</v>
      </c>
      <c r="G162" s="209" t="s">
        <v>253</v>
      </c>
      <c r="H162" s="209" t="s">
        <v>253</v>
      </c>
      <c r="I162" s="209" t="s">
        <v>1070</v>
      </c>
      <c r="J162" s="211" t="s">
        <v>1067</v>
      </c>
      <c r="K162" s="209" t="s">
        <v>487</v>
      </c>
      <c r="L162" s="209" t="s">
        <v>253</v>
      </c>
      <c r="M162" s="209" t="s">
        <v>632</v>
      </c>
      <c r="N162" s="209" t="s">
        <v>439</v>
      </c>
      <c r="O162" s="209" t="s">
        <v>907</v>
      </c>
      <c r="P162" s="209" t="s">
        <v>26</v>
      </c>
      <c r="Q162" s="209" t="s">
        <v>52</v>
      </c>
      <c r="R162" s="209" t="s">
        <v>980</v>
      </c>
      <c r="S162" s="209" t="s">
        <v>693</v>
      </c>
      <c r="T162" s="209" t="s">
        <v>638</v>
      </c>
      <c r="U162" s="209" t="s">
        <v>981</v>
      </c>
      <c r="V162" s="209" t="s">
        <v>648</v>
      </c>
      <c r="W162" s="209" t="s">
        <v>649</v>
      </c>
      <c r="X162" s="210" t="str">
        <f t="shared" si="48"/>
        <v>Baja</v>
      </c>
      <c r="Y162" s="210" t="s">
        <v>64</v>
      </c>
      <c r="Z162" s="210" t="s">
        <v>64</v>
      </c>
      <c r="AA162" s="210" t="str">
        <f t="shared" si="49"/>
        <v>Baja</v>
      </c>
      <c r="AB162" s="210" t="s">
        <v>72</v>
      </c>
      <c r="AC162" s="210" t="s">
        <v>72</v>
      </c>
      <c r="AD162" s="210" t="s">
        <v>260</v>
      </c>
      <c r="AE162" s="209" t="s">
        <v>1068</v>
      </c>
      <c r="AF162" s="210" t="s">
        <v>73</v>
      </c>
    </row>
    <row r="163" spans="2:32" ht="228">
      <c r="B163" s="207">
        <v>159</v>
      </c>
      <c r="C163" s="210" t="s">
        <v>53</v>
      </c>
      <c r="D163" s="210" t="s">
        <v>26</v>
      </c>
      <c r="E163" s="210">
        <f t="shared" si="47"/>
        <v>600</v>
      </c>
      <c r="F163" s="209" t="s">
        <v>211</v>
      </c>
      <c r="G163" s="209" t="s">
        <v>253</v>
      </c>
      <c r="H163" s="209" t="s">
        <v>253</v>
      </c>
      <c r="I163" s="209" t="s">
        <v>1071</v>
      </c>
      <c r="J163" s="211" t="s">
        <v>1072</v>
      </c>
      <c r="K163" s="209" t="s">
        <v>487</v>
      </c>
      <c r="L163" s="209" t="s">
        <v>632</v>
      </c>
      <c r="M163" s="209" t="s">
        <v>632</v>
      </c>
      <c r="N163" s="209" t="s">
        <v>436</v>
      </c>
      <c r="O163" s="242" t="s">
        <v>829</v>
      </c>
      <c r="P163" s="209" t="s">
        <v>26</v>
      </c>
      <c r="Q163" s="209" t="s">
        <v>1016</v>
      </c>
      <c r="R163" s="209" t="s">
        <v>980</v>
      </c>
      <c r="S163" s="209" t="s">
        <v>693</v>
      </c>
      <c r="T163" s="209" t="s">
        <v>638</v>
      </c>
      <c r="U163" s="209" t="s">
        <v>981</v>
      </c>
      <c r="V163" s="209" t="s">
        <v>648</v>
      </c>
      <c r="W163" s="209" t="s">
        <v>649</v>
      </c>
      <c r="X163" s="210" t="str">
        <f t="shared" si="48"/>
        <v>Baja</v>
      </c>
      <c r="Y163" s="210" t="s">
        <v>64</v>
      </c>
      <c r="Z163" s="210" t="s">
        <v>64</v>
      </c>
      <c r="AA163" s="210" t="str">
        <f t="shared" si="49"/>
        <v>Baja</v>
      </c>
      <c r="AB163" s="210" t="s">
        <v>72</v>
      </c>
      <c r="AC163" s="210" t="s">
        <v>72</v>
      </c>
      <c r="AD163" s="210" t="s">
        <v>260</v>
      </c>
      <c r="AE163" s="209" t="s">
        <v>1073</v>
      </c>
      <c r="AF163" s="210" t="s">
        <v>73</v>
      </c>
    </row>
    <row r="164" spans="2:32" ht="142.5">
      <c r="B164" s="207">
        <v>160</v>
      </c>
      <c r="C164" s="210" t="s">
        <v>53</v>
      </c>
      <c r="D164" s="210" t="s">
        <v>30</v>
      </c>
      <c r="E164" s="210">
        <f t="shared" ref="E164:E178" si="50">VLOOKUP(D164,GD,4,FALSE)</f>
        <v>600</v>
      </c>
      <c r="F164" s="210" t="s">
        <v>15</v>
      </c>
      <c r="G164" s="209" t="s">
        <v>1074</v>
      </c>
      <c r="H164" s="209" t="s">
        <v>1075</v>
      </c>
      <c r="I164" s="209" t="s">
        <v>1076</v>
      </c>
      <c r="J164" s="211" t="s">
        <v>1077</v>
      </c>
      <c r="K164" s="210" t="s">
        <v>487</v>
      </c>
      <c r="L164" s="210" t="s">
        <v>632</v>
      </c>
      <c r="M164" s="210" t="s">
        <v>632</v>
      </c>
      <c r="N164" s="210" t="s">
        <v>436</v>
      </c>
      <c r="O164" s="242" t="s">
        <v>829</v>
      </c>
      <c r="P164" s="209" t="s">
        <v>647</v>
      </c>
      <c r="Q164" s="209" t="s">
        <v>647</v>
      </c>
      <c r="R164" s="209" t="s">
        <v>1078</v>
      </c>
      <c r="S164" s="209" t="s">
        <v>253</v>
      </c>
      <c r="T164" s="209" t="s">
        <v>253</v>
      </c>
      <c r="U164" s="209" t="s">
        <v>253</v>
      </c>
      <c r="V164" s="209" t="s">
        <v>253</v>
      </c>
      <c r="W164" s="209" t="s">
        <v>253</v>
      </c>
      <c r="X164" s="210" t="str">
        <f>IF(R164="Información Publica Reservada","Alta",IF(R164="Información Publica Clasificada","Media",IF(R164="Información Publica","Baja","Baja")))</f>
        <v>Baja</v>
      </c>
      <c r="Y164" s="210" t="s">
        <v>64</v>
      </c>
      <c r="Z164" s="210" t="s">
        <v>64</v>
      </c>
      <c r="AA164" s="210" t="str">
        <f>IF((OR(AND(X164="Alta", Y164="Alta"), AND(X164="Alta", Z164="Alta"), AND(Y164 ="Alta", Z164 ="Alta"))),"Alta",IF((OR(X164="Alta", Y164 ="Alta", Z164 ="Alta",X164="Media", Y164 ="Media", Z164 ="Media")),"Media",IF(AND(X164="Baja",Y164="Baja",Z164="Baja"),"Baja"," ")))</f>
        <v>Baja</v>
      </c>
      <c r="AB164" s="210" t="s">
        <v>73</v>
      </c>
      <c r="AC164" s="210" t="s">
        <v>73</v>
      </c>
      <c r="AD164" s="210" t="s">
        <v>253</v>
      </c>
      <c r="AE164" s="210" t="s">
        <v>253</v>
      </c>
      <c r="AF164" s="210" t="s">
        <v>253</v>
      </c>
    </row>
    <row r="165" spans="2:32" ht="85.5">
      <c r="B165" s="207">
        <v>161</v>
      </c>
      <c r="C165" s="206" t="s">
        <v>53</v>
      </c>
      <c r="D165" s="206" t="s">
        <v>30</v>
      </c>
      <c r="E165" s="206">
        <f t="shared" si="50"/>
        <v>600</v>
      </c>
      <c r="F165" s="206" t="s">
        <v>15</v>
      </c>
      <c r="G165" s="207" t="s">
        <v>1079</v>
      </c>
      <c r="H165" s="207" t="s">
        <v>1080</v>
      </c>
      <c r="I165" s="207" t="s">
        <v>1081</v>
      </c>
      <c r="J165" s="208" t="s">
        <v>1082</v>
      </c>
      <c r="K165" s="206" t="s">
        <v>487</v>
      </c>
      <c r="L165" s="206" t="s">
        <v>253</v>
      </c>
      <c r="M165" s="206" t="s">
        <v>632</v>
      </c>
      <c r="N165" s="206" t="s">
        <v>436</v>
      </c>
      <c r="O165" s="235" t="s">
        <v>1083</v>
      </c>
      <c r="P165" s="207" t="s">
        <v>647</v>
      </c>
      <c r="Q165" s="207" t="s">
        <v>647</v>
      </c>
      <c r="R165" s="207" t="s">
        <v>1078</v>
      </c>
      <c r="S165" s="209" t="s">
        <v>253</v>
      </c>
      <c r="T165" s="209" t="s">
        <v>253</v>
      </c>
      <c r="U165" s="209" t="s">
        <v>253</v>
      </c>
      <c r="V165" s="209" t="s">
        <v>253</v>
      </c>
      <c r="W165" s="209" t="s">
        <v>253</v>
      </c>
      <c r="X165" s="206" t="str">
        <f t="shared" ref="X165:X178" si="51">IF(R165="Información Publica Reservada","Alta",IF(R165="Información Publica Clasificada","Media",IF(R165="Información Publica","Baja","Baja")))</f>
        <v>Baja</v>
      </c>
      <c r="Y165" s="206" t="s">
        <v>64</v>
      </c>
      <c r="Z165" s="206" t="s">
        <v>64</v>
      </c>
      <c r="AA165" s="206" t="str">
        <f t="shared" ref="AA165:AA191" si="52">IF((OR(AND(X165="Alta", Y165="Alta"), AND(X165="Alta", Z165="Alta"), AND(Y165 ="Alta", Z165 ="Alta"))),"Alta",IF((OR(X165="Alta", Y165 ="Alta", Z165 ="Alta",X165="Media", Y165 ="Media", Z165 ="Media")),"Media",IF(AND(X165="Baja",Y165="Baja",Z165="Baja"),"Baja"," ")))</f>
        <v>Baja</v>
      </c>
      <c r="AB165" s="206" t="s">
        <v>73</v>
      </c>
      <c r="AC165" s="206" t="s">
        <v>73</v>
      </c>
      <c r="AD165" s="206" t="s">
        <v>253</v>
      </c>
      <c r="AE165" s="206" t="s">
        <v>1084</v>
      </c>
      <c r="AF165" s="206" t="s">
        <v>1084</v>
      </c>
    </row>
    <row r="166" spans="2:32" ht="99.75">
      <c r="B166" s="207">
        <v>162</v>
      </c>
      <c r="C166" s="210" t="s">
        <v>53</v>
      </c>
      <c r="D166" s="210" t="s">
        <v>30</v>
      </c>
      <c r="E166" s="210">
        <f t="shared" si="50"/>
        <v>600</v>
      </c>
      <c r="F166" s="210" t="s">
        <v>15</v>
      </c>
      <c r="G166" s="209" t="s">
        <v>1079</v>
      </c>
      <c r="H166" s="209" t="s">
        <v>1085</v>
      </c>
      <c r="I166" s="209" t="s">
        <v>1085</v>
      </c>
      <c r="J166" s="211" t="s">
        <v>1086</v>
      </c>
      <c r="K166" s="210" t="s">
        <v>487</v>
      </c>
      <c r="L166" s="210" t="s">
        <v>632</v>
      </c>
      <c r="M166" s="210" t="s">
        <v>632</v>
      </c>
      <c r="N166" s="210" t="s">
        <v>436</v>
      </c>
      <c r="O166" s="235" t="s">
        <v>1083</v>
      </c>
      <c r="P166" s="209" t="s">
        <v>647</v>
      </c>
      <c r="Q166" s="209" t="s">
        <v>647</v>
      </c>
      <c r="R166" s="209" t="s">
        <v>1078</v>
      </c>
      <c r="S166" s="209" t="s">
        <v>253</v>
      </c>
      <c r="T166" s="209" t="s">
        <v>253</v>
      </c>
      <c r="U166" s="209" t="s">
        <v>253</v>
      </c>
      <c r="V166" s="209" t="s">
        <v>253</v>
      </c>
      <c r="W166" s="209" t="s">
        <v>253</v>
      </c>
      <c r="X166" s="210" t="str">
        <f t="shared" si="51"/>
        <v>Baja</v>
      </c>
      <c r="Y166" s="210" t="s">
        <v>64</v>
      </c>
      <c r="Z166" s="210" t="s">
        <v>64</v>
      </c>
      <c r="AA166" s="210" t="str">
        <f t="shared" si="52"/>
        <v>Baja</v>
      </c>
      <c r="AB166" s="210" t="s">
        <v>73</v>
      </c>
      <c r="AC166" s="210" t="s">
        <v>73</v>
      </c>
      <c r="AD166" s="210" t="s">
        <v>253</v>
      </c>
      <c r="AE166" s="210" t="s">
        <v>253</v>
      </c>
      <c r="AF166" s="210" t="s">
        <v>253</v>
      </c>
    </row>
    <row r="167" spans="2:32" ht="85.5">
      <c r="B167" s="207">
        <v>163</v>
      </c>
      <c r="C167" s="206" t="s">
        <v>53</v>
      </c>
      <c r="D167" s="206" t="s">
        <v>30</v>
      </c>
      <c r="E167" s="206">
        <f t="shared" si="50"/>
        <v>600</v>
      </c>
      <c r="F167" s="206" t="s">
        <v>15</v>
      </c>
      <c r="G167" s="207" t="s">
        <v>1079</v>
      </c>
      <c r="H167" s="207" t="s">
        <v>1087</v>
      </c>
      <c r="I167" s="207" t="s">
        <v>1088</v>
      </c>
      <c r="J167" s="208" t="s">
        <v>1089</v>
      </c>
      <c r="K167" s="206" t="s">
        <v>487</v>
      </c>
      <c r="L167" s="206" t="s">
        <v>253</v>
      </c>
      <c r="M167" s="206" t="s">
        <v>632</v>
      </c>
      <c r="N167" s="206" t="s">
        <v>436</v>
      </c>
      <c r="O167" s="235" t="s">
        <v>1090</v>
      </c>
      <c r="P167" s="207" t="s">
        <v>647</v>
      </c>
      <c r="Q167" s="207" t="s">
        <v>647</v>
      </c>
      <c r="R167" s="207" t="s">
        <v>1078</v>
      </c>
      <c r="S167" s="209" t="s">
        <v>253</v>
      </c>
      <c r="T167" s="209" t="s">
        <v>253</v>
      </c>
      <c r="U167" s="209" t="s">
        <v>253</v>
      </c>
      <c r="V167" s="209" t="s">
        <v>253</v>
      </c>
      <c r="W167" s="209" t="s">
        <v>253</v>
      </c>
      <c r="X167" s="206" t="str">
        <f t="shared" si="51"/>
        <v>Baja</v>
      </c>
      <c r="Y167" s="206" t="s">
        <v>64</v>
      </c>
      <c r="Z167" s="206" t="s">
        <v>64</v>
      </c>
      <c r="AA167" s="206" t="str">
        <f t="shared" si="52"/>
        <v>Baja</v>
      </c>
      <c r="AB167" s="206" t="s">
        <v>73</v>
      </c>
      <c r="AC167" s="206" t="s">
        <v>73</v>
      </c>
      <c r="AD167" s="206" t="s">
        <v>253</v>
      </c>
      <c r="AE167" s="206" t="s">
        <v>1084</v>
      </c>
      <c r="AF167" s="206" t="s">
        <v>1084</v>
      </c>
    </row>
    <row r="168" spans="2:32" ht="313.5">
      <c r="B168" s="207">
        <v>164</v>
      </c>
      <c r="C168" s="210" t="s">
        <v>53</v>
      </c>
      <c r="D168" s="210" t="s">
        <v>30</v>
      </c>
      <c r="E168" s="210">
        <f t="shared" si="50"/>
        <v>600</v>
      </c>
      <c r="F168" s="210" t="s">
        <v>15</v>
      </c>
      <c r="G168" s="209" t="s">
        <v>1079</v>
      </c>
      <c r="H168" s="209" t="s">
        <v>1091</v>
      </c>
      <c r="I168" s="209" t="s">
        <v>1092</v>
      </c>
      <c r="J168" s="211" t="s">
        <v>1093</v>
      </c>
      <c r="K168" s="210" t="s">
        <v>487</v>
      </c>
      <c r="L168" s="210" t="s">
        <v>253</v>
      </c>
      <c r="M168" s="210" t="s">
        <v>632</v>
      </c>
      <c r="N168" s="210" t="s">
        <v>436</v>
      </c>
      <c r="O168" s="235" t="s">
        <v>1083</v>
      </c>
      <c r="P168" s="209" t="s">
        <v>647</v>
      </c>
      <c r="Q168" s="209" t="s">
        <v>647</v>
      </c>
      <c r="R168" s="209" t="s">
        <v>234</v>
      </c>
      <c r="S168" s="209" t="s">
        <v>253</v>
      </c>
      <c r="T168" s="209" t="s">
        <v>253</v>
      </c>
      <c r="U168" s="209" t="s">
        <v>253</v>
      </c>
      <c r="V168" s="209" t="s">
        <v>253</v>
      </c>
      <c r="W168" s="209" t="s">
        <v>253</v>
      </c>
      <c r="X168" s="210" t="str">
        <f t="shared" si="51"/>
        <v>Baja</v>
      </c>
      <c r="Y168" s="210" t="s">
        <v>64</v>
      </c>
      <c r="Z168" s="210" t="s">
        <v>64</v>
      </c>
      <c r="AA168" s="210" t="str">
        <f t="shared" si="52"/>
        <v>Baja</v>
      </c>
      <c r="AB168" s="210" t="s">
        <v>73</v>
      </c>
      <c r="AC168" s="210" t="s">
        <v>73</v>
      </c>
      <c r="AD168" s="210" t="s">
        <v>253</v>
      </c>
      <c r="AE168" s="210" t="s">
        <v>253</v>
      </c>
      <c r="AF168" s="210" t="s">
        <v>253</v>
      </c>
    </row>
    <row r="169" spans="2:32" ht="57">
      <c r="B169" s="207">
        <v>165</v>
      </c>
      <c r="C169" s="206" t="s">
        <v>53</v>
      </c>
      <c r="D169" s="206" t="s">
        <v>30</v>
      </c>
      <c r="E169" s="206">
        <f t="shared" si="50"/>
        <v>600</v>
      </c>
      <c r="F169" s="206" t="s">
        <v>15</v>
      </c>
      <c r="G169" s="207" t="s">
        <v>1079</v>
      </c>
      <c r="H169" s="207" t="s">
        <v>1094</v>
      </c>
      <c r="I169" s="207" t="s">
        <v>1094</v>
      </c>
      <c r="J169" s="208" t="s">
        <v>1095</v>
      </c>
      <c r="K169" s="206" t="s">
        <v>487</v>
      </c>
      <c r="L169" s="236" t="s">
        <v>253</v>
      </c>
      <c r="M169" s="206" t="s">
        <v>632</v>
      </c>
      <c r="N169" s="206" t="s">
        <v>436</v>
      </c>
      <c r="O169" s="235" t="s">
        <v>1083</v>
      </c>
      <c r="P169" s="207" t="s">
        <v>647</v>
      </c>
      <c r="Q169" s="207" t="s">
        <v>647</v>
      </c>
      <c r="R169" s="207" t="s">
        <v>1078</v>
      </c>
      <c r="S169" s="209" t="s">
        <v>253</v>
      </c>
      <c r="T169" s="209" t="s">
        <v>253</v>
      </c>
      <c r="U169" s="209" t="s">
        <v>253</v>
      </c>
      <c r="V169" s="209" t="s">
        <v>253</v>
      </c>
      <c r="W169" s="209" t="s">
        <v>253</v>
      </c>
      <c r="X169" s="206" t="str">
        <f t="shared" si="51"/>
        <v>Baja</v>
      </c>
      <c r="Y169" s="206" t="s">
        <v>64</v>
      </c>
      <c r="Z169" s="206" t="s">
        <v>64</v>
      </c>
      <c r="AA169" s="206" t="str">
        <f t="shared" si="52"/>
        <v>Baja</v>
      </c>
      <c r="AB169" s="206" t="s">
        <v>73</v>
      </c>
      <c r="AC169" s="206" t="s">
        <v>73</v>
      </c>
      <c r="AD169" s="206" t="s">
        <v>253</v>
      </c>
      <c r="AE169" s="206" t="s">
        <v>1084</v>
      </c>
      <c r="AF169" s="206" t="s">
        <v>1084</v>
      </c>
    </row>
    <row r="170" spans="2:32" ht="99.75">
      <c r="B170" s="207">
        <v>166</v>
      </c>
      <c r="C170" s="210" t="s">
        <v>53</v>
      </c>
      <c r="D170" s="210" t="s">
        <v>30</v>
      </c>
      <c r="E170" s="210">
        <f t="shared" si="50"/>
        <v>600</v>
      </c>
      <c r="F170" s="210" t="s">
        <v>15</v>
      </c>
      <c r="G170" s="209" t="s">
        <v>1079</v>
      </c>
      <c r="H170" s="209" t="s">
        <v>1096</v>
      </c>
      <c r="I170" s="209" t="s">
        <v>1097</v>
      </c>
      <c r="J170" s="211" t="s">
        <v>1098</v>
      </c>
      <c r="K170" s="210" t="s">
        <v>487</v>
      </c>
      <c r="L170" s="210" t="s">
        <v>632</v>
      </c>
      <c r="M170" s="210" t="s">
        <v>632</v>
      </c>
      <c r="N170" s="210" t="s">
        <v>436</v>
      </c>
      <c r="O170" s="235" t="s">
        <v>1090</v>
      </c>
      <c r="P170" s="209" t="s">
        <v>647</v>
      </c>
      <c r="Q170" s="209" t="s">
        <v>647</v>
      </c>
      <c r="R170" s="209" t="s">
        <v>1078</v>
      </c>
      <c r="S170" s="209" t="s">
        <v>253</v>
      </c>
      <c r="T170" s="209" t="s">
        <v>253</v>
      </c>
      <c r="U170" s="209" t="s">
        <v>253</v>
      </c>
      <c r="V170" s="209" t="s">
        <v>253</v>
      </c>
      <c r="W170" s="209" t="s">
        <v>253</v>
      </c>
      <c r="X170" s="210" t="str">
        <f t="shared" si="51"/>
        <v>Baja</v>
      </c>
      <c r="Y170" s="210" t="s">
        <v>64</v>
      </c>
      <c r="Z170" s="210" t="s">
        <v>64</v>
      </c>
      <c r="AA170" s="210" t="str">
        <f t="shared" si="52"/>
        <v>Baja</v>
      </c>
      <c r="AB170" s="210" t="s">
        <v>73</v>
      </c>
      <c r="AC170" s="210" t="s">
        <v>73</v>
      </c>
      <c r="AD170" s="210" t="s">
        <v>253</v>
      </c>
      <c r="AE170" s="210" t="s">
        <v>253</v>
      </c>
      <c r="AF170" s="210" t="s">
        <v>253</v>
      </c>
    </row>
    <row r="171" spans="2:32" ht="99.75">
      <c r="B171" s="207">
        <v>167</v>
      </c>
      <c r="C171" s="206" t="s">
        <v>53</v>
      </c>
      <c r="D171" s="206" t="s">
        <v>30</v>
      </c>
      <c r="E171" s="206">
        <f t="shared" si="50"/>
        <v>600</v>
      </c>
      <c r="F171" s="206" t="s">
        <v>15</v>
      </c>
      <c r="G171" s="207" t="s">
        <v>1079</v>
      </c>
      <c r="H171" s="207" t="s">
        <v>1099</v>
      </c>
      <c r="I171" s="207" t="s">
        <v>1100</v>
      </c>
      <c r="J171" s="208" t="s">
        <v>1101</v>
      </c>
      <c r="K171" s="206" t="s">
        <v>487</v>
      </c>
      <c r="L171" s="206" t="s">
        <v>632</v>
      </c>
      <c r="M171" s="206" t="s">
        <v>632</v>
      </c>
      <c r="N171" s="206" t="s">
        <v>436</v>
      </c>
      <c r="O171" s="235" t="s">
        <v>1083</v>
      </c>
      <c r="P171" s="207" t="s">
        <v>647</v>
      </c>
      <c r="Q171" s="207" t="s">
        <v>647</v>
      </c>
      <c r="R171" s="207" t="s">
        <v>1078</v>
      </c>
      <c r="S171" s="209" t="s">
        <v>253</v>
      </c>
      <c r="T171" s="209" t="s">
        <v>253</v>
      </c>
      <c r="U171" s="209" t="s">
        <v>253</v>
      </c>
      <c r="V171" s="209" t="s">
        <v>253</v>
      </c>
      <c r="W171" s="209" t="s">
        <v>253</v>
      </c>
      <c r="X171" s="206" t="str">
        <f t="shared" si="51"/>
        <v>Baja</v>
      </c>
      <c r="Y171" s="206" t="s">
        <v>64</v>
      </c>
      <c r="Z171" s="206" t="s">
        <v>64</v>
      </c>
      <c r="AA171" s="206" t="str">
        <f t="shared" si="52"/>
        <v>Baja</v>
      </c>
      <c r="AB171" s="206" t="s">
        <v>73</v>
      </c>
      <c r="AC171" s="206" t="s">
        <v>73</v>
      </c>
      <c r="AD171" s="206" t="s">
        <v>253</v>
      </c>
      <c r="AE171" s="206" t="s">
        <v>1084</v>
      </c>
      <c r="AF171" s="206" t="s">
        <v>1084</v>
      </c>
    </row>
    <row r="172" spans="2:32" ht="256.5">
      <c r="B172" s="207">
        <v>168</v>
      </c>
      <c r="C172" s="210" t="s">
        <v>53</v>
      </c>
      <c r="D172" s="210" t="s">
        <v>30</v>
      </c>
      <c r="E172" s="210">
        <f t="shared" ref="E172:E173" si="53">VLOOKUP(D172,GD,4,FALSE)</f>
        <v>600</v>
      </c>
      <c r="F172" s="210" t="s">
        <v>15</v>
      </c>
      <c r="G172" s="209" t="s">
        <v>1102</v>
      </c>
      <c r="H172" s="209" t="s">
        <v>1103</v>
      </c>
      <c r="I172" s="209" t="s">
        <v>1103</v>
      </c>
      <c r="J172" s="211" t="s">
        <v>1104</v>
      </c>
      <c r="K172" s="210" t="s">
        <v>487</v>
      </c>
      <c r="L172" s="210" t="s">
        <v>632</v>
      </c>
      <c r="M172" s="210" t="s">
        <v>632</v>
      </c>
      <c r="N172" s="210" t="s">
        <v>436</v>
      </c>
      <c r="O172" s="242" t="s">
        <v>829</v>
      </c>
      <c r="P172" s="209" t="s">
        <v>647</v>
      </c>
      <c r="Q172" s="209" t="s">
        <v>647</v>
      </c>
      <c r="R172" s="209" t="s">
        <v>1078</v>
      </c>
      <c r="S172" s="209" t="s">
        <v>253</v>
      </c>
      <c r="T172" s="209"/>
      <c r="U172" s="209" t="s">
        <v>253</v>
      </c>
      <c r="V172" s="209" t="s">
        <v>253</v>
      </c>
      <c r="W172" s="209" t="s">
        <v>253</v>
      </c>
      <c r="X172" s="210" t="str">
        <f t="shared" si="51"/>
        <v>Baja</v>
      </c>
      <c r="Y172" s="210" t="s">
        <v>64</v>
      </c>
      <c r="Z172" s="210" t="s">
        <v>64</v>
      </c>
      <c r="AA172" s="210" t="str">
        <f t="shared" si="52"/>
        <v>Baja</v>
      </c>
      <c r="AB172" s="210" t="s">
        <v>73</v>
      </c>
      <c r="AC172" s="210" t="s">
        <v>73</v>
      </c>
      <c r="AD172" s="210" t="s">
        <v>253</v>
      </c>
      <c r="AE172" s="210" t="s">
        <v>253</v>
      </c>
      <c r="AF172" s="210" t="s">
        <v>253</v>
      </c>
    </row>
    <row r="173" spans="2:32" ht="99.75">
      <c r="B173" s="207">
        <v>169</v>
      </c>
      <c r="C173" s="210" t="s">
        <v>53</v>
      </c>
      <c r="D173" s="210" t="s">
        <v>30</v>
      </c>
      <c r="E173" s="210">
        <f t="shared" si="53"/>
        <v>600</v>
      </c>
      <c r="F173" s="210" t="s">
        <v>15</v>
      </c>
      <c r="G173" s="209" t="s">
        <v>1105</v>
      </c>
      <c r="H173" s="209" t="s">
        <v>1106</v>
      </c>
      <c r="I173" s="209" t="s">
        <v>1106</v>
      </c>
      <c r="J173" s="211" t="s">
        <v>1107</v>
      </c>
      <c r="K173" s="210" t="s">
        <v>487</v>
      </c>
      <c r="L173" s="210" t="s">
        <v>632</v>
      </c>
      <c r="M173" s="210" t="s">
        <v>632</v>
      </c>
      <c r="N173" s="210" t="s">
        <v>436</v>
      </c>
      <c r="O173" s="235" t="s">
        <v>1083</v>
      </c>
      <c r="P173" s="209" t="s">
        <v>647</v>
      </c>
      <c r="Q173" s="209" t="s">
        <v>647</v>
      </c>
      <c r="R173" s="209" t="s">
        <v>1078</v>
      </c>
      <c r="S173" s="209" t="s">
        <v>253</v>
      </c>
      <c r="T173" s="209" t="s">
        <v>253</v>
      </c>
      <c r="U173" s="209" t="s">
        <v>253</v>
      </c>
      <c r="V173" s="209" t="s">
        <v>253</v>
      </c>
      <c r="W173" s="209" t="s">
        <v>253</v>
      </c>
      <c r="X173" s="210" t="str">
        <f t="shared" si="51"/>
        <v>Baja</v>
      </c>
      <c r="Y173" s="210" t="s">
        <v>64</v>
      </c>
      <c r="Z173" s="210" t="s">
        <v>64</v>
      </c>
      <c r="AA173" s="210" t="str">
        <f t="shared" si="52"/>
        <v>Baja</v>
      </c>
      <c r="AB173" s="210" t="s">
        <v>73</v>
      </c>
      <c r="AC173" s="210" t="s">
        <v>73</v>
      </c>
      <c r="AD173" s="210" t="s">
        <v>253</v>
      </c>
      <c r="AE173" s="210" t="s">
        <v>253</v>
      </c>
      <c r="AF173" s="210" t="s">
        <v>253</v>
      </c>
    </row>
    <row r="174" spans="2:32" ht="114">
      <c r="B174" s="207">
        <v>170</v>
      </c>
      <c r="C174" s="206" t="s">
        <v>53</v>
      </c>
      <c r="D174" s="206" t="s">
        <v>30</v>
      </c>
      <c r="E174" s="206">
        <f t="shared" si="50"/>
        <v>600</v>
      </c>
      <c r="F174" s="206" t="s">
        <v>15</v>
      </c>
      <c r="G174" s="207" t="s">
        <v>1105</v>
      </c>
      <c r="H174" s="207" t="s">
        <v>1108</v>
      </c>
      <c r="I174" s="207" t="s">
        <v>1108</v>
      </c>
      <c r="J174" s="208" t="s">
        <v>1109</v>
      </c>
      <c r="K174" s="206" t="s">
        <v>487</v>
      </c>
      <c r="L174" s="206" t="s">
        <v>632</v>
      </c>
      <c r="M174" s="206" t="s">
        <v>632</v>
      </c>
      <c r="N174" s="206" t="s">
        <v>436</v>
      </c>
      <c r="O174" s="235" t="s">
        <v>1083</v>
      </c>
      <c r="P174" s="207" t="s">
        <v>647</v>
      </c>
      <c r="Q174" s="207" t="s">
        <v>647</v>
      </c>
      <c r="R174" s="207" t="s">
        <v>234</v>
      </c>
      <c r="S174" s="209" t="s">
        <v>253</v>
      </c>
      <c r="T174" s="209" t="s">
        <v>253</v>
      </c>
      <c r="U174" s="209" t="s">
        <v>253</v>
      </c>
      <c r="V174" s="209" t="s">
        <v>253</v>
      </c>
      <c r="W174" s="209" t="s">
        <v>253</v>
      </c>
      <c r="X174" s="206" t="str">
        <f t="shared" si="51"/>
        <v>Baja</v>
      </c>
      <c r="Y174" s="206" t="s">
        <v>64</v>
      </c>
      <c r="Z174" s="206" t="s">
        <v>64</v>
      </c>
      <c r="AA174" s="206" t="str">
        <f t="shared" si="52"/>
        <v>Baja</v>
      </c>
      <c r="AB174" s="206" t="s">
        <v>73</v>
      </c>
      <c r="AC174" s="206" t="s">
        <v>73</v>
      </c>
      <c r="AD174" s="206" t="s">
        <v>253</v>
      </c>
      <c r="AE174" s="206" t="s">
        <v>1084</v>
      </c>
      <c r="AF174" s="206" t="s">
        <v>1084</v>
      </c>
    </row>
    <row r="175" spans="2:32" ht="142.5">
      <c r="B175" s="207">
        <v>171</v>
      </c>
      <c r="C175" s="206" t="s">
        <v>53</v>
      </c>
      <c r="D175" s="206" t="s">
        <v>30</v>
      </c>
      <c r="E175" s="206">
        <f t="shared" si="50"/>
        <v>600</v>
      </c>
      <c r="F175" s="206" t="s">
        <v>15</v>
      </c>
      <c r="G175" s="207" t="s">
        <v>809</v>
      </c>
      <c r="H175" s="207" t="s">
        <v>1110</v>
      </c>
      <c r="I175" s="207" t="s">
        <v>1110</v>
      </c>
      <c r="J175" s="211" t="s">
        <v>1111</v>
      </c>
      <c r="K175" s="210" t="s">
        <v>487</v>
      </c>
      <c r="L175" s="210" t="s">
        <v>632</v>
      </c>
      <c r="M175" s="210" t="s">
        <v>632</v>
      </c>
      <c r="N175" s="210" t="s">
        <v>436</v>
      </c>
      <c r="O175" s="242" t="s">
        <v>829</v>
      </c>
      <c r="P175" s="209" t="s">
        <v>647</v>
      </c>
      <c r="Q175" s="209" t="s">
        <v>647</v>
      </c>
      <c r="R175" s="207" t="s">
        <v>1078</v>
      </c>
      <c r="S175" s="209" t="s">
        <v>253</v>
      </c>
      <c r="T175" s="209" t="s">
        <v>253</v>
      </c>
      <c r="U175" s="209" t="s">
        <v>253</v>
      </c>
      <c r="V175" s="209" t="s">
        <v>253</v>
      </c>
      <c r="W175" s="209" t="s">
        <v>253</v>
      </c>
      <c r="X175" s="206" t="str">
        <f t="shared" si="51"/>
        <v>Baja</v>
      </c>
      <c r="Y175" s="206" t="s">
        <v>64</v>
      </c>
      <c r="Z175" s="206" t="s">
        <v>64</v>
      </c>
      <c r="AA175" s="206" t="str">
        <f t="shared" si="52"/>
        <v>Baja</v>
      </c>
      <c r="AB175" s="210" t="s">
        <v>73</v>
      </c>
      <c r="AC175" s="210" t="s">
        <v>73</v>
      </c>
      <c r="AD175" s="210" t="s">
        <v>253</v>
      </c>
      <c r="AE175" s="210" t="s">
        <v>253</v>
      </c>
      <c r="AF175" s="210" t="s">
        <v>253</v>
      </c>
    </row>
    <row r="176" spans="2:32" ht="156.75">
      <c r="B176" s="207">
        <v>172</v>
      </c>
      <c r="C176" s="210" t="s">
        <v>53</v>
      </c>
      <c r="D176" s="210" t="s">
        <v>30</v>
      </c>
      <c r="E176" s="210">
        <f t="shared" si="50"/>
        <v>600</v>
      </c>
      <c r="F176" s="210" t="s">
        <v>15</v>
      </c>
      <c r="G176" s="209" t="s">
        <v>809</v>
      </c>
      <c r="H176" s="209" t="s">
        <v>1112</v>
      </c>
      <c r="I176" s="209" t="s">
        <v>1112</v>
      </c>
      <c r="J176" s="211" t="s">
        <v>1113</v>
      </c>
      <c r="K176" s="206" t="s">
        <v>487</v>
      </c>
      <c r="L176" s="206" t="s">
        <v>253</v>
      </c>
      <c r="M176" s="206" t="s">
        <v>632</v>
      </c>
      <c r="N176" s="206" t="s">
        <v>436</v>
      </c>
      <c r="O176" s="242" t="s">
        <v>829</v>
      </c>
      <c r="P176" s="207" t="s">
        <v>647</v>
      </c>
      <c r="Q176" s="207" t="s">
        <v>647</v>
      </c>
      <c r="R176" s="209" t="s">
        <v>1078</v>
      </c>
      <c r="S176" s="209" t="s">
        <v>253</v>
      </c>
      <c r="T176" s="209" t="s">
        <v>253</v>
      </c>
      <c r="U176" s="209" t="s">
        <v>253</v>
      </c>
      <c r="V176" s="209" t="s">
        <v>253</v>
      </c>
      <c r="W176" s="209" t="s">
        <v>253</v>
      </c>
      <c r="X176" s="210" t="str">
        <f t="shared" si="51"/>
        <v>Baja</v>
      </c>
      <c r="Y176" s="210" t="s">
        <v>64</v>
      </c>
      <c r="Z176" s="210" t="s">
        <v>64</v>
      </c>
      <c r="AA176" s="210" t="str">
        <f t="shared" si="52"/>
        <v>Baja</v>
      </c>
      <c r="AB176" s="206" t="s">
        <v>73</v>
      </c>
      <c r="AC176" s="206" t="s">
        <v>73</v>
      </c>
      <c r="AD176" s="206" t="s">
        <v>253</v>
      </c>
      <c r="AE176" s="206" t="s">
        <v>1084</v>
      </c>
      <c r="AF176" s="206" t="s">
        <v>1084</v>
      </c>
    </row>
    <row r="177" spans="2:32" ht="185.25">
      <c r="B177" s="207">
        <v>173</v>
      </c>
      <c r="C177" s="206" t="s">
        <v>53</v>
      </c>
      <c r="D177" s="206" t="s">
        <v>30</v>
      </c>
      <c r="E177" s="206">
        <f t="shared" si="50"/>
        <v>600</v>
      </c>
      <c r="F177" s="206" t="s">
        <v>15</v>
      </c>
      <c r="G177" s="207" t="s">
        <v>1114</v>
      </c>
      <c r="H177" s="207" t="s">
        <v>1115</v>
      </c>
      <c r="I177" s="207" t="s">
        <v>1115</v>
      </c>
      <c r="J177" s="211" t="s">
        <v>1116</v>
      </c>
      <c r="K177" s="206" t="s">
        <v>487</v>
      </c>
      <c r="L177" s="210" t="s">
        <v>253</v>
      </c>
      <c r="M177" s="210" t="s">
        <v>632</v>
      </c>
      <c r="N177" s="210" t="s">
        <v>436</v>
      </c>
      <c r="O177" s="242" t="s">
        <v>829</v>
      </c>
      <c r="P177" s="209" t="s">
        <v>647</v>
      </c>
      <c r="Q177" s="209" t="s">
        <v>647</v>
      </c>
      <c r="R177" s="207" t="s">
        <v>234</v>
      </c>
      <c r="S177" s="209" t="s">
        <v>253</v>
      </c>
      <c r="T177" s="209" t="s">
        <v>253</v>
      </c>
      <c r="U177" s="209" t="s">
        <v>253</v>
      </c>
      <c r="V177" s="209" t="s">
        <v>253</v>
      </c>
      <c r="W177" s="209" t="s">
        <v>253</v>
      </c>
      <c r="X177" s="206" t="str">
        <f t="shared" si="51"/>
        <v>Baja</v>
      </c>
      <c r="Y177" s="206" t="s">
        <v>64</v>
      </c>
      <c r="Z177" s="206" t="s">
        <v>64</v>
      </c>
      <c r="AA177" s="206" t="str">
        <f t="shared" si="52"/>
        <v>Baja</v>
      </c>
      <c r="AB177" s="210" t="s">
        <v>73</v>
      </c>
      <c r="AC177" s="210" t="s">
        <v>73</v>
      </c>
      <c r="AD177" s="210" t="s">
        <v>253</v>
      </c>
      <c r="AE177" s="210" t="s">
        <v>253</v>
      </c>
      <c r="AF177" s="210" t="s">
        <v>253</v>
      </c>
    </row>
    <row r="178" spans="2:32" ht="28.5">
      <c r="B178" s="207">
        <v>174</v>
      </c>
      <c r="C178" s="210" t="s">
        <v>53</v>
      </c>
      <c r="D178" s="210" t="s">
        <v>30</v>
      </c>
      <c r="E178" s="210">
        <f t="shared" si="50"/>
        <v>600</v>
      </c>
      <c r="F178" s="210" t="s">
        <v>15</v>
      </c>
      <c r="G178" s="209" t="s">
        <v>253</v>
      </c>
      <c r="H178" s="209" t="s">
        <v>253</v>
      </c>
      <c r="I178" s="235" t="s">
        <v>1117</v>
      </c>
      <c r="J178" s="234" t="s">
        <v>1118</v>
      </c>
      <c r="K178" s="210" t="s">
        <v>487</v>
      </c>
      <c r="L178" s="210" t="s">
        <v>253</v>
      </c>
      <c r="M178" s="210" t="s">
        <v>632</v>
      </c>
      <c r="N178" s="210" t="s">
        <v>436</v>
      </c>
      <c r="O178" s="242" t="s">
        <v>829</v>
      </c>
      <c r="P178" s="207" t="s">
        <v>647</v>
      </c>
      <c r="Q178" s="207" t="s">
        <v>647</v>
      </c>
      <c r="R178" s="209" t="s">
        <v>235</v>
      </c>
      <c r="S178" s="209" t="s">
        <v>253</v>
      </c>
      <c r="T178" s="209" t="s">
        <v>253</v>
      </c>
      <c r="U178" s="209" t="s">
        <v>253</v>
      </c>
      <c r="V178" s="209" t="s">
        <v>648</v>
      </c>
      <c r="W178" s="209" t="s">
        <v>253</v>
      </c>
      <c r="X178" s="210" t="str">
        <f t="shared" si="51"/>
        <v>Baja</v>
      </c>
      <c r="Y178" s="210" t="s">
        <v>64</v>
      </c>
      <c r="Z178" s="210" t="s">
        <v>64</v>
      </c>
      <c r="AA178" s="210" t="str">
        <f t="shared" si="52"/>
        <v>Baja</v>
      </c>
      <c r="AB178" s="210" t="s">
        <v>72</v>
      </c>
      <c r="AC178" s="210" t="s">
        <v>73</v>
      </c>
      <c r="AD178" s="210" t="s">
        <v>253</v>
      </c>
      <c r="AE178" s="210" t="s">
        <v>253</v>
      </c>
      <c r="AF178" s="210" t="s">
        <v>72</v>
      </c>
    </row>
    <row r="179" spans="2:32" ht="242.25">
      <c r="B179" s="207">
        <v>175</v>
      </c>
      <c r="C179" s="209" t="s">
        <v>53</v>
      </c>
      <c r="D179" s="209" t="s">
        <v>248</v>
      </c>
      <c r="E179" s="209">
        <f t="shared" ref="E179" si="54">VLOOKUP(D179,GD,4,FALSE)</f>
        <v>600</v>
      </c>
      <c r="F179" s="209" t="s">
        <v>15</v>
      </c>
      <c r="G179" s="209" t="s">
        <v>616</v>
      </c>
      <c r="H179" s="209" t="s">
        <v>1119</v>
      </c>
      <c r="I179" s="209" t="s">
        <v>1119</v>
      </c>
      <c r="J179" s="211" t="s">
        <v>1120</v>
      </c>
      <c r="K179" s="209" t="s">
        <v>487</v>
      </c>
      <c r="L179" s="209" t="s">
        <v>632</v>
      </c>
      <c r="M179" s="210" t="s">
        <v>253</v>
      </c>
      <c r="N179" s="209" t="s">
        <v>436</v>
      </c>
      <c r="O179" s="209" t="s">
        <v>829</v>
      </c>
      <c r="P179" s="209" t="s">
        <v>248</v>
      </c>
      <c r="Q179" s="209" t="s">
        <v>647</v>
      </c>
      <c r="R179" s="209" t="s">
        <v>1078</v>
      </c>
      <c r="S179" s="209" t="s">
        <v>253</v>
      </c>
      <c r="T179" s="209" t="s">
        <v>253</v>
      </c>
      <c r="U179" s="209" t="s">
        <v>253</v>
      </c>
      <c r="V179" s="209" t="s">
        <v>253</v>
      </c>
      <c r="W179" s="209" t="s">
        <v>253</v>
      </c>
      <c r="X179" s="209" t="s">
        <v>64</v>
      </c>
      <c r="Y179" s="209" t="s">
        <v>64</v>
      </c>
      <c r="Z179" s="209" t="s">
        <v>64</v>
      </c>
      <c r="AA179" s="209" t="str">
        <f t="shared" si="52"/>
        <v>Baja</v>
      </c>
      <c r="AB179" s="209" t="s">
        <v>73</v>
      </c>
      <c r="AC179" s="209" t="s">
        <v>73</v>
      </c>
      <c r="AD179" s="209" t="s">
        <v>253</v>
      </c>
      <c r="AE179" s="209" t="s">
        <v>253</v>
      </c>
      <c r="AF179" s="209" t="s">
        <v>73</v>
      </c>
    </row>
    <row r="180" spans="2:32" ht="99.75">
      <c r="B180" s="207">
        <v>176</v>
      </c>
      <c r="C180" s="237" t="s">
        <v>53</v>
      </c>
      <c r="D180" s="237" t="s">
        <v>248</v>
      </c>
      <c r="E180" s="237">
        <v>600</v>
      </c>
      <c r="F180" s="237" t="s">
        <v>15</v>
      </c>
      <c r="G180" s="237" t="s">
        <v>1121</v>
      </c>
      <c r="H180" s="237" t="s">
        <v>1122</v>
      </c>
      <c r="I180" s="237" t="s">
        <v>1122</v>
      </c>
      <c r="J180" s="238" t="s">
        <v>1123</v>
      </c>
      <c r="K180" s="239" t="s">
        <v>487</v>
      </c>
      <c r="L180" s="207" t="s">
        <v>632</v>
      </c>
      <c r="M180" s="207" t="s">
        <v>253</v>
      </c>
      <c r="N180" s="237" t="s">
        <v>436</v>
      </c>
      <c r="O180" s="242" t="s">
        <v>829</v>
      </c>
      <c r="P180" s="209" t="s">
        <v>248</v>
      </c>
      <c r="Q180" s="239" t="s">
        <v>647</v>
      </c>
      <c r="R180" s="209" t="s">
        <v>1078</v>
      </c>
      <c r="S180" s="237" t="s">
        <v>253</v>
      </c>
      <c r="T180" s="237" t="s">
        <v>253</v>
      </c>
      <c r="U180" s="237" t="s">
        <v>253</v>
      </c>
      <c r="V180" s="237" t="s">
        <v>253</v>
      </c>
      <c r="W180" s="237" t="s">
        <v>253</v>
      </c>
      <c r="X180" s="209" t="s">
        <v>64</v>
      </c>
      <c r="Y180" s="209" t="s">
        <v>64</v>
      </c>
      <c r="Z180" s="209" t="s">
        <v>64</v>
      </c>
      <c r="AA180" s="209" t="str">
        <f t="shared" si="52"/>
        <v>Baja</v>
      </c>
      <c r="AB180" s="239" t="s">
        <v>1124</v>
      </c>
      <c r="AC180" s="239" t="s">
        <v>73</v>
      </c>
      <c r="AD180" s="237" t="s">
        <v>253</v>
      </c>
      <c r="AE180" s="239" t="s">
        <v>253</v>
      </c>
      <c r="AF180" s="239" t="s">
        <v>73</v>
      </c>
    </row>
    <row r="181" spans="2:32" ht="114">
      <c r="B181" s="207">
        <v>177</v>
      </c>
      <c r="C181" s="237" t="s">
        <v>53</v>
      </c>
      <c r="D181" s="237" t="s">
        <v>248</v>
      </c>
      <c r="E181" s="237">
        <v>600</v>
      </c>
      <c r="F181" s="237" t="s">
        <v>15</v>
      </c>
      <c r="G181" s="237" t="s">
        <v>1121</v>
      </c>
      <c r="H181" s="237" t="s">
        <v>1125</v>
      </c>
      <c r="I181" s="237" t="s">
        <v>1125</v>
      </c>
      <c r="J181" s="238" t="s">
        <v>1126</v>
      </c>
      <c r="K181" s="239" t="s">
        <v>487</v>
      </c>
      <c r="L181" s="207" t="s">
        <v>632</v>
      </c>
      <c r="M181" s="207" t="s">
        <v>253</v>
      </c>
      <c r="N181" s="237" t="s">
        <v>436</v>
      </c>
      <c r="O181" s="242" t="s">
        <v>829</v>
      </c>
      <c r="P181" s="209" t="s">
        <v>248</v>
      </c>
      <c r="Q181" s="239" t="s">
        <v>647</v>
      </c>
      <c r="R181" s="209" t="s">
        <v>1078</v>
      </c>
      <c r="S181" s="237" t="s">
        <v>253</v>
      </c>
      <c r="T181" s="237" t="s">
        <v>253</v>
      </c>
      <c r="U181" s="237" t="s">
        <v>253</v>
      </c>
      <c r="V181" s="237" t="s">
        <v>253</v>
      </c>
      <c r="W181" s="237" t="s">
        <v>253</v>
      </c>
      <c r="X181" s="209" t="s">
        <v>64</v>
      </c>
      <c r="Y181" s="209" t="s">
        <v>64</v>
      </c>
      <c r="Z181" s="209" t="s">
        <v>64</v>
      </c>
      <c r="AA181" s="209" t="str">
        <f t="shared" si="52"/>
        <v>Baja</v>
      </c>
      <c r="AB181" s="239" t="s">
        <v>73</v>
      </c>
      <c r="AC181" s="239" t="s">
        <v>73</v>
      </c>
      <c r="AD181" s="237" t="s">
        <v>253</v>
      </c>
      <c r="AE181" s="239" t="s">
        <v>1084</v>
      </c>
      <c r="AF181" s="239" t="s">
        <v>73</v>
      </c>
    </row>
    <row r="182" spans="2:32" ht="99.75">
      <c r="B182" s="207">
        <v>178</v>
      </c>
      <c r="C182" s="237" t="s">
        <v>53</v>
      </c>
      <c r="D182" s="237" t="s">
        <v>248</v>
      </c>
      <c r="E182" s="237">
        <v>600</v>
      </c>
      <c r="F182" s="237" t="s">
        <v>15</v>
      </c>
      <c r="G182" s="237" t="s">
        <v>1121</v>
      </c>
      <c r="H182" s="237" t="s">
        <v>1127</v>
      </c>
      <c r="I182" s="237" t="s">
        <v>1127</v>
      </c>
      <c r="J182" s="238" t="s">
        <v>1128</v>
      </c>
      <c r="K182" s="239" t="s">
        <v>487</v>
      </c>
      <c r="L182" s="207" t="s">
        <v>632</v>
      </c>
      <c r="M182" s="207" t="s">
        <v>253</v>
      </c>
      <c r="N182" s="237" t="s">
        <v>436</v>
      </c>
      <c r="O182" s="242" t="s">
        <v>829</v>
      </c>
      <c r="P182" s="209" t="s">
        <v>248</v>
      </c>
      <c r="Q182" s="239" t="s">
        <v>647</v>
      </c>
      <c r="R182" s="209" t="s">
        <v>1078</v>
      </c>
      <c r="S182" s="237" t="s">
        <v>253</v>
      </c>
      <c r="T182" s="237" t="s">
        <v>253</v>
      </c>
      <c r="U182" s="237" t="s">
        <v>253</v>
      </c>
      <c r="V182" s="237" t="s">
        <v>253</v>
      </c>
      <c r="W182" s="237" t="s">
        <v>253</v>
      </c>
      <c r="X182" s="237" t="s">
        <v>64</v>
      </c>
      <c r="Y182" s="237" t="s">
        <v>64</v>
      </c>
      <c r="Z182" s="237" t="s">
        <v>64</v>
      </c>
      <c r="AA182" s="209" t="str">
        <f t="shared" si="52"/>
        <v>Baja</v>
      </c>
      <c r="AB182" s="239" t="s">
        <v>73</v>
      </c>
      <c r="AC182" s="239" t="s">
        <v>73</v>
      </c>
      <c r="AD182" s="237" t="s">
        <v>253</v>
      </c>
      <c r="AE182" s="239" t="s">
        <v>253</v>
      </c>
      <c r="AF182" s="239" t="s">
        <v>73</v>
      </c>
    </row>
    <row r="183" spans="2:32" ht="57">
      <c r="B183" s="207">
        <v>179</v>
      </c>
      <c r="C183" s="210" t="s">
        <v>53</v>
      </c>
      <c r="D183" s="210" t="s">
        <v>248</v>
      </c>
      <c r="E183" s="210">
        <f t="shared" ref="E183" si="55">VLOOKUP(D183,GD,4,FALSE)</f>
        <v>600</v>
      </c>
      <c r="F183" s="210" t="s">
        <v>15</v>
      </c>
      <c r="G183" s="209" t="s">
        <v>1129</v>
      </c>
      <c r="H183" s="209" t="s">
        <v>1130</v>
      </c>
      <c r="I183" s="209" t="s">
        <v>1131</v>
      </c>
      <c r="J183" s="218" t="s">
        <v>1132</v>
      </c>
      <c r="K183" s="210" t="s">
        <v>487</v>
      </c>
      <c r="L183" s="210" t="s">
        <v>253</v>
      </c>
      <c r="M183" s="210" t="s">
        <v>632</v>
      </c>
      <c r="N183" s="209" t="s">
        <v>437</v>
      </c>
      <c r="O183" s="209" t="s">
        <v>829</v>
      </c>
      <c r="P183" s="209" t="s">
        <v>248</v>
      </c>
      <c r="Q183" s="209" t="s">
        <v>647</v>
      </c>
      <c r="R183" s="209" t="s">
        <v>1078</v>
      </c>
      <c r="S183" s="209" t="s">
        <v>253</v>
      </c>
      <c r="T183" s="209" t="s">
        <v>253</v>
      </c>
      <c r="U183" s="209" t="s">
        <v>253</v>
      </c>
      <c r="V183" s="209" t="s">
        <v>253</v>
      </c>
      <c r="W183" s="209" t="s">
        <v>253</v>
      </c>
      <c r="X183" s="210" t="str">
        <f t="shared" ref="X183" si="56">IF(R183="Información Publica Reservada","Alta",IF(R183="Información Publica Clasificada","Media",IF(R183="Información Publica","Baja","Baja")))</f>
        <v>Baja</v>
      </c>
      <c r="Y183" s="210" t="s">
        <v>64</v>
      </c>
      <c r="Z183" s="210" t="s">
        <v>64</v>
      </c>
      <c r="AA183" s="210" t="str">
        <f t="shared" si="52"/>
        <v>Baja</v>
      </c>
      <c r="AB183" s="210" t="s">
        <v>73</v>
      </c>
      <c r="AC183" s="210" t="s">
        <v>73</v>
      </c>
      <c r="AD183" s="210" t="s">
        <v>259</v>
      </c>
      <c r="AE183" s="209" t="s">
        <v>1133</v>
      </c>
      <c r="AF183" s="210" t="s">
        <v>73</v>
      </c>
    </row>
    <row r="184" spans="2:32" ht="99.75">
      <c r="B184" s="207">
        <v>180</v>
      </c>
      <c r="C184" s="210" t="s">
        <v>53</v>
      </c>
      <c r="D184" s="210" t="s">
        <v>248</v>
      </c>
      <c r="E184" s="210">
        <f t="shared" ref="E184" si="57">VLOOKUP(D184,GD,4,FALSE)</f>
        <v>600</v>
      </c>
      <c r="F184" s="210" t="s">
        <v>15</v>
      </c>
      <c r="G184" s="209" t="s">
        <v>1129</v>
      </c>
      <c r="H184" s="209" t="s">
        <v>1134</v>
      </c>
      <c r="I184" s="209" t="s">
        <v>1135</v>
      </c>
      <c r="J184" s="211" t="s">
        <v>1136</v>
      </c>
      <c r="K184" s="209" t="s">
        <v>487</v>
      </c>
      <c r="L184" s="210" t="s">
        <v>253</v>
      </c>
      <c r="M184" s="210" t="s">
        <v>632</v>
      </c>
      <c r="N184" s="209" t="s">
        <v>439</v>
      </c>
      <c r="O184" s="242" t="s">
        <v>829</v>
      </c>
      <c r="P184" s="209" t="s">
        <v>248</v>
      </c>
      <c r="Q184" s="209" t="s">
        <v>647</v>
      </c>
      <c r="R184" s="209" t="s">
        <v>1078</v>
      </c>
      <c r="S184" s="209" t="s">
        <v>253</v>
      </c>
      <c r="T184" s="209" t="s">
        <v>253</v>
      </c>
      <c r="U184" s="209" t="s">
        <v>253</v>
      </c>
      <c r="V184" s="209" t="s">
        <v>253</v>
      </c>
      <c r="W184" s="209" t="s">
        <v>253</v>
      </c>
      <c r="X184" s="210" t="s">
        <v>64</v>
      </c>
      <c r="Y184" s="210" t="s">
        <v>64</v>
      </c>
      <c r="Z184" s="210" t="s">
        <v>64</v>
      </c>
      <c r="AA184" s="206" t="str">
        <f t="shared" si="52"/>
        <v>Baja</v>
      </c>
      <c r="AB184" s="210" t="s">
        <v>72</v>
      </c>
      <c r="AC184" s="210" t="s">
        <v>73</v>
      </c>
      <c r="AD184" s="210" t="s">
        <v>654</v>
      </c>
      <c r="AE184" s="209" t="s">
        <v>1137</v>
      </c>
      <c r="AF184" s="210" t="s">
        <v>73</v>
      </c>
    </row>
    <row r="185" spans="2:32" ht="85.5">
      <c r="B185" s="207">
        <v>181</v>
      </c>
      <c r="C185" s="237" t="s">
        <v>53</v>
      </c>
      <c r="D185" s="237" t="s">
        <v>248</v>
      </c>
      <c r="E185" s="237">
        <v>600</v>
      </c>
      <c r="F185" s="237" t="s">
        <v>15</v>
      </c>
      <c r="G185" s="237" t="s">
        <v>1138</v>
      </c>
      <c r="H185" s="237" t="s">
        <v>1084</v>
      </c>
      <c r="I185" s="237" t="s">
        <v>1139</v>
      </c>
      <c r="J185" s="238" t="s">
        <v>1140</v>
      </c>
      <c r="K185" s="239" t="s">
        <v>487</v>
      </c>
      <c r="L185" s="207" t="s">
        <v>632</v>
      </c>
      <c r="M185" s="207" t="s">
        <v>253</v>
      </c>
      <c r="N185" s="237" t="s">
        <v>436</v>
      </c>
      <c r="O185" s="209" t="s">
        <v>829</v>
      </c>
      <c r="P185" s="209" t="s">
        <v>248</v>
      </c>
      <c r="Q185" s="239" t="s">
        <v>647</v>
      </c>
      <c r="R185" s="209" t="s">
        <v>1078</v>
      </c>
      <c r="S185" s="237" t="s">
        <v>253</v>
      </c>
      <c r="T185" s="237" t="s">
        <v>253</v>
      </c>
      <c r="U185" s="237" t="s">
        <v>253</v>
      </c>
      <c r="V185" s="237" t="s">
        <v>253</v>
      </c>
      <c r="W185" s="237" t="s">
        <v>253</v>
      </c>
      <c r="X185" s="209" t="s">
        <v>64</v>
      </c>
      <c r="Y185" s="209" t="s">
        <v>64</v>
      </c>
      <c r="Z185" s="209" t="s">
        <v>64</v>
      </c>
      <c r="AA185" s="209" t="str">
        <f t="shared" si="52"/>
        <v>Baja</v>
      </c>
      <c r="AB185" s="239" t="s">
        <v>73</v>
      </c>
      <c r="AC185" s="239" t="s">
        <v>73</v>
      </c>
      <c r="AD185" s="237" t="s">
        <v>253</v>
      </c>
      <c r="AE185" s="239" t="s">
        <v>1084</v>
      </c>
      <c r="AF185" s="239" t="s">
        <v>73</v>
      </c>
    </row>
    <row r="186" spans="2:32" ht="114">
      <c r="B186" s="207">
        <v>182</v>
      </c>
      <c r="C186" s="210" t="s">
        <v>53</v>
      </c>
      <c r="D186" s="210" t="s">
        <v>248</v>
      </c>
      <c r="E186" s="210">
        <f t="shared" ref="E186:E189" si="58">VLOOKUP(D186,GD,4,FALSE)</f>
        <v>600</v>
      </c>
      <c r="F186" s="210" t="s">
        <v>15</v>
      </c>
      <c r="G186" s="209" t="s">
        <v>725</v>
      </c>
      <c r="H186" s="209" t="s">
        <v>1141</v>
      </c>
      <c r="I186" s="209" t="s">
        <v>1142</v>
      </c>
      <c r="J186" s="211" t="s">
        <v>1143</v>
      </c>
      <c r="K186" s="209" t="s">
        <v>487</v>
      </c>
      <c r="L186" s="210" t="s">
        <v>253</v>
      </c>
      <c r="M186" s="210" t="s">
        <v>632</v>
      </c>
      <c r="N186" s="209" t="s">
        <v>437</v>
      </c>
      <c r="O186" s="242" t="s">
        <v>829</v>
      </c>
      <c r="P186" s="209" t="s">
        <v>248</v>
      </c>
      <c r="Q186" s="209" t="s">
        <v>647</v>
      </c>
      <c r="R186" s="209" t="s">
        <v>1078</v>
      </c>
      <c r="S186" s="209" t="s">
        <v>253</v>
      </c>
      <c r="T186" s="209" t="s">
        <v>253</v>
      </c>
      <c r="U186" s="209" t="s">
        <v>253</v>
      </c>
      <c r="V186" s="209" t="s">
        <v>253</v>
      </c>
      <c r="W186" s="209" t="s">
        <v>253</v>
      </c>
      <c r="X186" s="210" t="s">
        <v>64</v>
      </c>
      <c r="Y186" s="210" t="s">
        <v>64</v>
      </c>
      <c r="Z186" s="210" t="s">
        <v>64</v>
      </c>
      <c r="AA186" s="210" t="str">
        <f t="shared" si="52"/>
        <v>Baja</v>
      </c>
      <c r="AB186" s="210" t="s">
        <v>72</v>
      </c>
      <c r="AC186" s="210" t="s">
        <v>73</v>
      </c>
      <c r="AD186" s="210" t="s">
        <v>259</v>
      </c>
      <c r="AE186" s="209" t="s">
        <v>1144</v>
      </c>
      <c r="AF186" s="210" t="s">
        <v>73</v>
      </c>
    </row>
    <row r="187" spans="2:32" ht="71.25">
      <c r="B187" s="207">
        <v>183</v>
      </c>
      <c r="C187" s="210" t="s">
        <v>53</v>
      </c>
      <c r="D187" s="210" t="s">
        <v>248</v>
      </c>
      <c r="E187" s="210">
        <f t="shared" si="58"/>
        <v>600</v>
      </c>
      <c r="F187" s="210" t="s">
        <v>15</v>
      </c>
      <c r="G187" s="209" t="s">
        <v>725</v>
      </c>
      <c r="H187" s="209" t="s">
        <v>1141</v>
      </c>
      <c r="I187" s="209" t="s">
        <v>1145</v>
      </c>
      <c r="J187" s="211" t="s">
        <v>1146</v>
      </c>
      <c r="K187" s="209" t="s">
        <v>487</v>
      </c>
      <c r="L187" s="210" t="s">
        <v>253</v>
      </c>
      <c r="M187" s="210" t="s">
        <v>632</v>
      </c>
      <c r="N187" s="209" t="s">
        <v>437</v>
      </c>
      <c r="O187" s="209" t="s">
        <v>829</v>
      </c>
      <c r="P187" s="209" t="s">
        <v>248</v>
      </c>
      <c r="Q187" s="209" t="s">
        <v>647</v>
      </c>
      <c r="R187" s="209" t="s">
        <v>1078</v>
      </c>
      <c r="S187" s="209" t="s">
        <v>253</v>
      </c>
      <c r="T187" s="209" t="s">
        <v>253</v>
      </c>
      <c r="U187" s="209" t="s">
        <v>253</v>
      </c>
      <c r="V187" s="209" t="s">
        <v>253</v>
      </c>
      <c r="W187" s="209" t="s">
        <v>253</v>
      </c>
      <c r="X187" s="210" t="s">
        <v>64</v>
      </c>
      <c r="Y187" s="210" t="s">
        <v>64</v>
      </c>
      <c r="Z187" s="210" t="s">
        <v>64</v>
      </c>
      <c r="AA187" s="210" t="str">
        <f t="shared" si="52"/>
        <v>Baja</v>
      </c>
      <c r="AB187" s="210" t="s">
        <v>73</v>
      </c>
      <c r="AC187" s="210" t="s">
        <v>73</v>
      </c>
      <c r="AD187" s="210" t="s">
        <v>259</v>
      </c>
      <c r="AE187" s="209" t="s">
        <v>1147</v>
      </c>
      <c r="AF187" s="210" t="s">
        <v>73</v>
      </c>
    </row>
    <row r="188" spans="2:32" ht="114">
      <c r="B188" s="207">
        <v>184</v>
      </c>
      <c r="C188" s="210" t="s">
        <v>53</v>
      </c>
      <c r="D188" s="210" t="s">
        <v>248</v>
      </c>
      <c r="E188" s="210">
        <f t="shared" si="58"/>
        <v>600</v>
      </c>
      <c r="F188" s="210" t="s">
        <v>15</v>
      </c>
      <c r="G188" s="209" t="s">
        <v>725</v>
      </c>
      <c r="H188" s="209" t="s">
        <v>1141</v>
      </c>
      <c r="I188" s="209" t="s">
        <v>1148</v>
      </c>
      <c r="J188" s="218" t="s">
        <v>1149</v>
      </c>
      <c r="K188" s="209" t="s">
        <v>487</v>
      </c>
      <c r="L188" s="210" t="s">
        <v>253</v>
      </c>
      <c r="M188" s="210" t="s">
        <v>632</v>
      </c>
      <c r="N188" s="209" t="s">
        <v>437</v>
      </c>
      <c r="O188" s="242" t="s">
        <v>829</v>
      </c>
      <c r="P188" s="209" t="s">
        <v>248</v>
      </c>
      <c r="Q188" s="209" t="s">
        <v>647</v>
      </c>
      <c r="R188" s="209" t="s">
        <v>1078</v>
      </c>
      <c r="S188" s="209" t="s">
        <v>253</v>
      </c>
      <c r="T188" s="209" t="s">
        <v>253</v>
      </c>
      <c r="U188" s="209" t="s">
        <v>253</v>
      </c>
      <c r="V188" s="209" t="s">
        <v>253</v>
      </c>
      <c r="W188" s="209" t="s">
        <v>253</v>
      </c>
      <c r="X188" s="210" t="s">
        <v>64</v>
      </c>
      <c r="Y188" s="210" t="s">
        <v>64</v>
      </c>
      <c r="Z188" s="210" t="s">
        <v>64</v>
      </c>
      <c r="AA188" s="210" t="str">
        <f t="shared" si="52"/>
        <v>Baja</v>
      </c>
      <c r="AB188" s="210" t="s">
        <v>73</v>
      </c>
      <c r="AC188" s="210" t="s">
        <v>73</v>
      </c>
      <c r="AD188" s="210" t="s">
        <v>259</v>
      </c>
      <c r="AE188" s="209" t="s">
        <v>1150</v>
      </c>
      <c r="AF188" s="210" t="s">
        <v>73</v>
      </c>
    </row>
    <row r="189" spans="2:32" ht="85.5">
      <c r="B189" s="207">
        <v>185</v>
      </c>
      <c r="C189" s="210" t="s">
        <v>53</v>
      </c>
      <c r="D189" s="210" t="s">
        <v>248</v>
      </c>
      <c r="E189" s="210">
        <f t="shared" si="58"/>
        <v>600</v>
      </c>
      <c r="F189" s="210" t="s">
        <v>15</v>
      </c>
      <c r="G189" s="209" t="s">
        <v>1151</v>
      </c>
      <c r="H189" s="209" t="s">
        <v>1152</v>
      </c>
      <c r="I189" s="209" t="s">
        <v>1153</v>
      </c>
      <c r="J189" s="211" t="s">
        <v>1154</v>
      </c>
      <c r="K189" s="209" t="s">
        <v>487</v>
      </c>
      <c r="L189" s="210" t="s">
        <v>253</v>
      </c>
      <c r="M189" s="210" t="s">
        <v>632</v>
      </c>
      <c r="N189" s="209" t="s">
        <v>437</v>
      </c>
      <c r="O189" s="209" t="s">
        <v>829</v>
      </c>
      <c r="P189" s="209" t="s">
        <v>248</v>
      </c>
      <c r="Q189" s="209" t="s">
        <v>647</v>
      </c>
      <c r="R189" s="209" t="s">
        <v>1078</v>
      </c>
      <c r="S189" s="209" t="s">
        <v>253</v>
      </c>
      <c r="T189" s="209" t="s">
        <v>253</v>
      </c>
      <c r="U189" s="209" t="s">
        <v>253</v>
      </c>
      <c r="V189" s="209" t="s">
        <v>253</v>
      </c>
      <c r="W189" s="209" t="s">
        <v>253</v>
      </c>
      <c r="X189" s="210" t="s">
        <v>64</v>
      </c>
      <c r="Y189" s="210" t="s">
        <v>64</v>
      </c>
      <c r="Z189" s="210" t="s">
        <v>64</v>
      </c>
      <c r="AA189" s="210" t="str">
        <f t="shared" si="52"/>
        <v>Baja</v>
      </c>
      <c r="AB189" s="210" t="s">
        <v>72</v>
      </c>
      <c r="AC189" s="210" t="s">
        <v>73</v>
      </c>
      <c r="AD189" s="210" t="s">
        <v>654</v>
      </c>
      <c r="AE189" s="209" t="s">
        <v>1155</v>
      </c>
      <c r="AF189" s="210" t="s">
        <v>73</v>
      </c>
    </row>
    <row r="190" spans="2:32" ht="85.5">
      <c r="B190" s="207">
        <v>186</v>
      </c>
      <c r="C190" s="209" t="s">
        <v>53</v>
      </c>
      <c r="D190" s="209" t="s">
        <v>248</v>
      </c>
      <c r="E190" s="209">
        <f t="shared" ref="E190" si="59">VLOOKUP(D190,GD,4,FALSE)</f>
        <v>600</v>
      </c>
      <c r="F190" s="209" t="s">
        <v>15</v>
      </c>
      <c r="G190" s="209" t="s">
        <v>1156</v>
      </c>
      <c r="H190" s="209" t="s">
        <v>1157</v>
      </c>
      <c r="I190" s="209" t="s">
        <v>1158</v>
      </c>
      <c r="J190" s="211" t="s">
        <v>1159</v>
      </c>
      <c r="K190" s="209" t="s">
        <v>487</v>
      </c>
      <c r="L190" s="209" t="s">
        <v>632</v>
      </c>
      <c r="M190" s="210" t="s">
        <v>632</v>
      </c>
      <c r="N190" s="209" t="s">
        <v>439</v>
      </c>
      <c r="O190" s="242" t="s">
        <v>829</v>
      </c>
      <c r="P190" s="209" t="s">
        <v>248</v>
      </c>
      <c r="Q190" s="209" t="s">
        <v>647</v>
      </c>
      <c r="R190" s="209" t="s">
        <v>1078</v>
      </c>
      <c r="S190" s="209" t="s">
        <v>253</v>
      </c>
      <c r="T190" s="209" t="s">
        <v>253</v>
      </c>
      <c r="U190" s="209" t="s">
        <v>253</v>
      </c>
      <c r="V190" s="209" t="s">
        <v>253</v>
      </c>
      <c r="W190" s="209" t="s">
        <v>253</v>
      </c>
      <c r="X190" s="209" t="s">
        <v>64</v>
      </c>
      <c r="Y190" s="209" t="s">
        <v>64</v>
      </c>
      <c r="Z190" s="209" t="s">
        <v>64</v>
      </c>
      <c r="AA190" s="209" t="str">
        <f t="shared" si="52"/>
        <v>Baja</v>
      </c>
      <c r="AB190" s="209" t="s">
        <v>72</v>
      </c>
      <c r="AC190" s="209" t="s">
        <v>73</v>
      </c>
      <c r="AD190" s="209" t="s">
        <v>259</v>
      </c>
      <c r="AE190" s="209" t="s">
        <v>1160</v>
      </c>
      <c r="AF190" s="209" t="s">
        <v>73</v>
      </c>
    </row>
    <row r="191" spans="2:32" ht="228">
      <c r="B191" s="207">
        <v>187</v>
      </c>
      <c r="C191" s="206" t="s">
        <v>53</v>
      </c>
      <c r="D191" s="206" t="s">
        <v>207</v>
      </c>
      <c r="E191" s="206">
        <v>600</v>
      </c>
      <c r="F191" s="206" t="s">
        <v>15</v>
      </c>
      <c r="G191" s="206" t="s">
        <v>616</v>
      </c>
      <c r="H191" s="207" t="s">
        <v>1161</v>
      </c>
      <c r="I191" s="207" t="s">
        <v>1161</v>
      </c>
      <c r="J191" s="208" t="s">
        <v>1162</v>
      </c>
      <c r="K191" s="206" t="s">
        <v>487</v>
      </c>
      <c r="L191" s="206" t="s">
        <v>632</v>
      </c>
      <c r="M191" s="206" t="s">
        <v>253</v>
      </c>
      <c r="N191" s="206" t="s">
        <v>434</v>
      </c>
      <c r="O191" s="207" t="s">
        <v>1020</v>
      </c>
      <c r="P191" s="207" t="s">
        <v>1163</v>
      </c>
      <c r="Q191" s="207" t="s">
        <v>1163</v>
      </c>
      <c r="R191" s="207" t="s">
        <v>1164</v>
      </c>
      <c r="S191" s="207" t="s">
        <v>719</v>
      </c>
      <c r="T191" s="207" t="s">
        <v>638</v>
      </c>
      <c r="U191" s="207" t="s">
        <v>1165</v>
      </c>
      <c r="V191" s="206" t="s">
        <v>648</v>
      </c>
      <c r="W191" s="207" t="s">
        <v>649</v>
      </c>
      <c r="X191" s="206" t="str">
        <f t="shared" ref="X191" si="60">IF(R191="Información Publica Reservada","Alta",IF(R191="Información Publica Clasificada","Media",IF(R191="Información Publica","Baja","Baja")))</f>
        <v>Baja</v>
      </c>
      <c r="Y191" s="206" t="s">
        <v>65</v>
      </c>
      <c r="Z191" s="206" t="s">
        <v>64</v>
      </c>
      <c r="AA191" s="206" t="str">
        <f t="shared" si="52"/>
        <v>Media</v>
      </c>
      <c r="AB191" s="206" t="s">
        <v>72</v>
      </c>
      <c r="AC191" s="206" t="s">
        <v>73</v>
      </c>
      <c r="AD191" s="206" t="s">
        <v>654</v>
      </c>
      <c r="AE191" s="207" t="s">
        <v>1166</v>
      </c>
      <c r="AF191" s="206" t="s">
        <v>72</v>
      </c>
    </row>
    <row r="192" spans="2:32" ht="228">
      <c r="B192" s="207">
        <v>188</v>
      </c>
      <c r="C192" s="209" t="s">
        <v>53</v>
      </c>
      <c r="D192" s="210" t="s">
        <v>207</v>
      </c>
      <c r="E192" s="210">
        <v>600</v>
      </c>
      <c r="F192" s="210" t="s">
        <v>15</v>
      </c>
      <c r="G192" s="209" t="s">
        <v>1167</v>
      </c>
      <c r="H192" s="210" t="s">
        <v>253</v>
      </c>
      <c r="I192" s="210" t="s">
        <v>1168</v>
      </c>
      <c r="J192" s="211" t="s">
        <v>1169</v>
      </c>
      <c r="K192" s="210" t="s">
        <v>487</v>
      </c>
      <c r="L192" s="210" t="s">
        <v>632</v>
      </c>
      <c r="M192" s="210" t="s">
        <v>632</v>
      </c>
      <c r="N192" s="210" t="s">
        <v>439</v>
      </c>
      <c r="O192" s="210" t="s">
        <v>750</v>
      </c>
      <c r="P192" s="209" t="s">
        <v>1163</v>
      </c>
      <c r="Q192" s="209" t="s">
        <v>1163</v>
      </c>
      <c r="R192" s="209" t="s">
        <v>1170</v>
      </c>
      <c r="S192" s="209" t="s">
        <v>1171</v>
      </c>
      <c r="T192" s="209" t="s">
        <v>638</v>
      </c>
      <c r="U192" s="209" t="s">
        <v>1165</v>
      </c>
      <c r="V192" s="209" t="s">
        <v>648</v>
      </c>
      <c r="W192" s="209" t="s">
        <v>649</v>
      </c>
      <c r="X192" s="210" t="str">
        <f>IF(R192="Información Publica Reservada","Alta",IF(R192="Información Publica Clasificada","Media",IF(R192="Información Publica","Baja","Baja")))</f>
        <v>Baja</v>
      </c>
      <c r="Y192" s="210" t="s">
        <v>66</v>
      </c>
      <c r="Z192" s="210" t="s">
        <v>64</v>
      </c>
      <c r="AA192" s="210" t="str">
        <f>IF((OR(AND(X192="Alta", Y192="Alta"), AND(X192="Alta", Z192="Alta"), AND(Y192 ="Alta", Z192 ="Alta"))),"Alta",IF((OR(X192="Alta", Y192 ="Alta", Z192 ="Alta",X192="Media", Y192 ="Media", Z192 ="Media")),"Media",IF(AND(X192="Baja",Y192="Baja",Z192="Baja"),"Baja"," ")))</f>
        <v>Media</v>
      </c>
      <c r="AB192" s="210" t="s">
        <v>72</v>
      </c>
      <c r="AC192" s="210" t="s">
        <v>72</v>
      </c>
      <c r="AD192" s="210" t="s">
        <v>260</v>
      </c>
      <c r="AE192" s="209" t="s">
        <v>1172</v>
      </c>
      <c r="AF192" s="210" t="s">
        <v>73</v>
      </c>
    </row>
    <row r="193" spans="2:32" ht="228">
      <c r="B193" s="207">
        <v>189</v>
      </c>
      <c r="C193" s="206" t="s">
        <v>53</v>
      </c>
      <c r="D193" s="206" t="s">
        <v>207</v>
      </c>
      <c r="E193" s="206">
        <v>600</v>
      </c>
      <c r="F193" s="206" t="s">
        <v>1173</v>
      </c>
      <c r="G193" s="207" t="s">
        <v>1167</v>
      </c>
      <c r="H193" s="206" t="s">
        <v>253</v>
      </c>
      <c r="I193" s="206" t="s">
        <v>1174</v>
      </c>
      <c r="J193" s="208" t="s">
        <v>1175</v>
      </c>
      <c r="K193" s="206" t="s">
        <v>487</v>
      </c>
      <c r="L193" s="206" t="s">
        <v>253</v>
      </c>
      <c r="M193" s="206" t="s">
        <v>632</v>
      </c>
      <c r="N193" s="207" t="s">
        <v>1176</v>
      </c>
      <c r="O193" s="207" t="s">
        <v>750</v>
      </c>
      <c r="P193" s="207" t="s">
        <v>1163</v>
      </c>
      <c r="Q193" s="207" t="s">
        <v>1163</v>
      </c>
      <c r="R193" s="207" t="s">
        <v>1170</v>
      </c>
      <c r="S193" s="207" t="s">
        <v>1171</v>
      </c>
      <c r="T193" s="207" t="s">
        <v>638</v>
      </c>
      <c r="U193" s="207" t="s">
        <v>1165</v>
      </c>
      <c r="V193" s="207" t="s">
        <v>648</v>
      </c>
      <c r="W193" s="207" t="s">
        <v>649</v>
      </c>
      <c r="X193" s="206" t="str">
        <f t="shared" ref="X193:X197" si="61">IF(R193="Información Publica Reservada","Alta",IF(R193="Información Publica Clasificada","Media",IF(R193="Información Publica","Baja","Baja")))</f>
        <v>Baja</v>
      </c>
      <c r="Y193" s="206" t="s">
        <v>65</v>
      </c>
      <c r="Z193" s="206" t="s">
        <v>64</v>
      </c>
      <c r="AA193" s="206" t="str">
        <f t="shared" ref="AA193:AA197" si="62">IF((OR(AND(X193="Alta", Y193="Alta"), AND(X193="Alta", Z193="Alta"), AND(Y193 ="Alta", Z193 ="Alta"))),"Alta",IF((OR(X193="Alta", Y193 ="Alta", Z193 ="Alta",X193="Media", Y193 ="Media", Z193 ="Media")),"Media",IF(AND(X193="Baja",Y193="Baja",Z193="Baja"),"Baja"," ")))</f>
        <v>Media</v>
      </c>
      <c r="AB193" s="206" t="s">
        <v>73</v>
      </c>
      <c r="AC193" s="206" t="s">
        <v>73</v>
      </c>
      <c r="AD193" s="206" t="s">
        <v>654</v>
      </c>
      <c r="AE193" s="207" t="s">
        <v>1177</v>
      </c>
      <c r="AF193" s="206" t="s">
        <v>73</v>
      </c>
    </row>
    <row r="194" spans="2:32" ht="57">
      <c r="B194" s="207">
        <v>190</v>
      </c>
      <c r="C194" s="210" t="s">
        <v>53</v>
      </c>
      <c r="D194" s="210" t="s">
        <v>207</v>
      </c>
      <c r="E194" s="210">
        <v>600</v>
      </c>
      <c r="F194" s="210" t="s">
        <v>1178</v>
      </c>
      <c r="G194" s="209" t="s">
        <v>1167</v>
      </c>
      <c r="H194" s="210" t="s">
        <v>253</v>
      </c>
      <c r="I194" s="209" t="s">
        <v>1179</v>
      </c>
      <c r="J194" s="211" t="s">
        <v>1180</v>
      </c>
      <c r="K194" s="210" t="s">
        <v>487</v>
      </c>
      <c r="L194" s="210" t="s">
        <v>253</v>
      </c>
      <c r="M194" s="210" t="s">
        <v>632</v>
      </c>
      <c r="N194" s="209" t="s">
        <v>1181</v>
      </c>
      <c r="O194" s="209" t="s">
        <v>253</v>
      </c>
      <c r="P194" s="209" t="s">
        <v>1182</v>
      </c>
      <c r="Q194" s="209" t="str">
        <f>+P194</f>
        <v>Departamento Administrativo de Servicio Civil Distrital</v>
      </c>
      <c r="R194" s="209" t="s">
        <v>1078</v>
      </c>
      <c r="S194" s="209" t="s">
        <v>253</v>
      </c>
      <c r="T194" s="209" t="s">
        <v>253</v>
      </c>
      <c r="U194" s="209" t="s">
        <v>253</v>
      </c>
      <c r="V194" s="209" t="s">
        <v>253</v>
      </c>
      <c r="W194" s="209" t="s">
        <v>253</v>
      </c>
      <c r="X194" s="210" t="str">
        <f t="shared" si="61"/>
        <v>Baja</v>
      </c>
      <c r="Y194" s="210" t="s">
        <v>65</v>
      </c>
      <c r="Z194" s="210" t="s">
        <v>65</v>
      </c>
      <c r="AA194" s="210" t="str">
        <f t="shared" si="62"/>
        <v>Media</v>
      </c>
      <c r="AB194" s="210" t="s">
        <v>72</v>
      </c>
      <c r="AC194" s="210" t="s">
        <v>73</v>
      </c>
      <c r="AD194" s="210" t="s">
        <v>654</v>
      </c>
      <c r="AE194" s="209" t="s">
        <v>1183</v>
      </c>
      <c r="AF194" s="210" t="s">
        <v>72</v>
      </c>
    </row>
    <row r="195" spans="2:32" ht="228">
      <c r="B195" s="207">
        <v>191</v>
      </c>
      <c r="C195" s="210" t="s">
        <v>53</v>
      </c>
      <c r="D195" s="210" t="s">
        <v>207</v>
      </c>
      <c r="E195" s="210">
        <v>600</v>
      </c>
      <c r="F195" s="210" t="s">
        <v>15</v>
      </c>
      <c r="G195" s="209" t="s">
        <v>1184</v>
      </c>
      <c r="H195" s="209" t="s">
        <v>1185</v>
      </c>
      <c r="I195" s="209" t="s">
        <v>1185</v>
      </c>
      <c r="J195" s="211" t="s">
        <v>1185</v>
      </c>
      <c r="K195" s="210" t="s">
        <v>487</v>
      </c>
      <c r="L195" s="210" t="s">
        <v>632</v>
      </c>
      <c r="M195" s="210" t="s">
        <v>253</v>
      </c>
      <c r="N195" s="210" t="s">
        <v>434</v>
      </c>
      <c r="O195" s="242" t="s">
        <v>829</v>
      </c>
      <c r="P195" s="209" t="s">
        <v>1163</v>
      </c>
      <c r="Q195" s="209" t="s">
        <v>1163</v>
      </c>
      <c r="R195" s="209" t="s">
        <v>1164</v>
      </c>
      <c r="S195" s="209" t="s">
        <v>719</v>
      </c>
      <c r="T195" s="209" t="s">
        <v>638</v>
      </c>
      <c r="U195" s="209" t="s">
        <v>1165</v>
      </c>
      <c r="V195" s="210" t="s">
        <v>648</v>
      </c>
      <c r="W195" s="209" t="s">
        <v>649</v>
      </c>
      <c r="X195" s="209" t="str">
        <f t="shared" si="61"/>
        <v>Baja</v>
      </c>
      <c r="Y195" s="209" t="s">
        <v>65</v>
      </c>
      <c r="Z195" s="209" t="s">
        <v>64</v>
      </c>
      <c r="AA195" s="206" t="str">
        <f t="shared" si="62"/>
        <v>Media</v>
      </c>
      <c r="AB195" s="209" t="s">
        <v>72</v>
      </c>
      <c r="AC195" s="209" t="s">
        <v>73</v>
      </c>
      <c r="AD195" s="209" t="s">
        <v>654</v>
      </c>
      <c r="AE195" s="209" t="s">
        <v>1166</v>
      </c>
      <c r="AF195" s="209" t="s">
        <v>72</v>
      </c>
    </row>
    <row r="196" spans="2:32" ht="228">
      <c r="B196" s="207">
        <v>192</v>
      </c>
      <c r="C196" s="210" t="s">
        <v>53</v>
      </c>
      <c r="D196" s="210" t="s">
        <v>207</v>
      </c>
      <c r="E196" s="210">
        <v>600</v>
      </c>
      <c r="F196" s="210" t="s">
        <v>15</v>
      </c>
      <c r="G196" s="209" t="s">
        <v>1186</v>
      </c>
      <c r="H196" s="209" t="s">
        <v>253</v>
      </c>
      <c r="I196" s="209" t="s">
        <v>1187</v>
      </c>
      <c r="J196" s="211" t="s">
        <v>1188</v>
      </c>
      <c r="K196" s="210" t="s">
        <v>487</v>
      </c>
      <c r="L196" s="210" t="s">
        <v>253</v>
      </c>
      <c r="M196" s="210" t="s">
        <v>632</v>
      </c>
      <c r="N196" s="209" t="s">
        <v>1176</v>
      </c>
      <c r="O196" s="209" t="s">
        <v>750</v>
      </c>
      <c r="P196" s="209" t="s">
        <v>1163</v>
      </c>
      <c r="Q196" s="209" t="s">
        <v>1163</v>
      </c>
      <c r="R196" s="209" t="s">
        <v>1164</v>
      </c>
      <c r="S196" s="209" t="s">
        <v>719</v>
      </c>
      <c r="T196" s="209" t="s">
        <v>638</v>
      </c>
      <c r="U196" s="209" t="s">
        <v>1165</v>
      </c>
      <c r="V196" s="209" t="s">
        <v>648</v>
      </c>
      <c r="W196" s="209" t="s">
        <v>649</v>
      </c>
      <c r="X196" s="210" t="str">
        <f t="shared" si="61"/>
        <v>Baja</v>
      </c>
      <c r="Y196" s="210" t="s">
        <v>65</v>
      </c>
      <c r="Z196" s="210" t="s">
        <v>64</v>
      </c>
      <c r="AA196" s="210" t="str">
        <f t="shared" si="62"/>
        <v>Media</v>
      </c>
      <c r="AB196" s="210" t="s">
        <v>72</v>
      </c>
      <c r="AC196" s="210" t="s">
        <v>73</v>
      </c>
      <c r="AD196" s="210" t="s">
        <v>654</v>
      </c>
      <c r="AE196" s="209" t="s">
        <v>1166</v>
      </c>
      <c r="AF196" s="210" t="s">
        <v>72</v>
      </c>
    </row>
    <row r="197" spans="2:32" ht="42.75">
      <c r="B197" s="207">
        <v>193</v>
      </c>
      <c r="C197" s="210" t="s">
        <v>53</v>
      </c>
      <c r="D197" s="210" t="s">
        <v>207</v>
      </c>
      <c r="E197" s="210">
        <v>600</v>
      </c>
      <c r="F197" s="210" t="s">
        <v>15</v>
      </c>
      <c r="G197" s="209" t="s">
        <v>662</v>
      </c>
      <c r="H197" s="209" t="s">
        <v>1189</v>
      </c>
      <c r="I197" s="209" t="s">
        <v>1189</v>
      </c>
      <c r="J197" s="211" t="s">
        <v>1189</v>
      </c>
      <c r="K197" s="210" t="s">
        <v>487</v>
      </c>
      <c r="L197" s="210" t="s">
        <v>253</v>
      </c>
      <c r="M197" s="210" t="s">
        <v>632</v>
      </c>
      <c r="N197" s="210" t="s">
        <v>434</v>
      </c>
      <c r="O197" s="210" t="s">
        <v>750</v>
      </c>
      <c r="P197" s="209" t="s">
        <v>1163</v>
      </c>
      <c r="Q197" s="209" t="s">
        <v>1163</v>
      </c>
      <c r="R197" s="209" t="s">
        <v>1078</v>
      </c>
      <c r="S197" s="209" t="s">
        <v>253</v>
      </c>
      <c r="T197" s="209" t="s">
        <v>253</v>
      </c>
      <c r="U197" s="209" t="s">
        <v>253</v>
      </c>
      <c r="V197" s="210" t="s">
        <v>253</v>
      </c>
      <c r="W197" s="210" t="s">
        <v>253</v>
      </c>
      <c r="X197" s="209" t="str">
        <f t="shared" si="61"/>
        <v>Baja</v>
      </c>
      <c r="Y197" s="209" t="s">
        <v>65</v>
      </c>
      <c r="Z197" s="209" t="s">
        <v>64</v>
      </c>
      <c r="AA197" s="206" t="str">
        <f t="shared" si="62"/>
        <v>Media</v>
      </c>
      <c r="AB197" s="209" t="s">
        <v>72</v>
      </c>
      <c r="AC197" s="209" t="s">
        <v>73</v>
      </c>
      <c r="AD197" s="209" t="s">
        <v>654</v>
      </c>
      <c r="AE197" s="209" t="s">
        <v>1166</v>
      </c>
      <c r="AF197" s="209" t="s">
        <v>72</v>
      </c>
    </row>
    <row r="198" spans="2:32" ht="57">
      <c r="B198" s="207">
        <v>194</v>
      </c>
      <c r="C198" s="210" t="s">
        <v>53</v>
      </c>
      <c r="D198" s="210" t="s">
        <v>207</v>
      </c>
      <c r="E198" s="210">
        <v>600</v>
      </c>
      <c r="F198" s="210" t="s">
        <v>1178</v>
      </c>
      <c r="G198" s="209" t="s">
        <v>1190</v>
      </c>
      <c r="H198" s="210" t="s">
        <v>253</v>
      </c>
      <c r="I198" s="210" t="s">
        <v>1191</v>
      </c>
      <c r="J198" s="211" t="s">
        <v>1192</v>
      </c>
      <c r="K198" s="210" t="s">
        <v>487</v>
      </c>
      <c r="L198" s="210" t="s">
        <v>253</v>
      </c>
      <c r="M198" s="210" t="s">
        <v>632</v>
      </c>
      <c r="N198" s="209" t="s">
        <v>1193</v>
      </c>
      <c r="O198" s="209" t="s">
        <v>750</v>
      </c>
      <c r="P198" s="209" t="s">
        <v>1163</v>
      </c>
      <c r="Q198" s="209" t="s">
        <v>1163</v>
      </c>
      <c r="R198" s="209" t="s">
        <v>1078</v>
      </c>
      <c r="S198" s="209" t="s">
        <v>253</v>
      </c>
      <c r="T198" s="209" t="s">
        <v>253</v>
      </c>
      <c r="U198" s="209" t="s">
        <v>253</v>
      </c>
      <c r="V198" s="209" t="s">
        <v>253</v>
      </c>
      <c r="W198" s="209" t="s">
        <v>253</v>
      </c>
      <c r="X198" s="210" t="s">
        <v>64</v>
      </c>
      <c r="Y198" s="210" t="s">
        <v>64</v>
      </c>
      <c r="Z198" s="210" t="s">
        <v>65</v>
      </c>
      <c r="AA198" s="210" t="s">
        <v>65</v>
      </c>
      <c r="AB198" s="210" t="s">
        <v>72</v>
      </c>
      <c r="AC198" s="210" t="s">
        <v>73</v>
      </c>
      <c r="AD198" s="210" t="s">
        <v>259</v>
      </c>
      <c r="AE198" s="209" t="s">
        <v>1194</v>
      </c>
      <c r="AF198" s="210" t="s">
        <v>73</v>
      </c>
    </row>
    <row r="199" spans="2:32" ht="42.75">
      <c r="B199" s="207">
        <v>195</v>
      </c>
      <c r="C199" s="210" t="s">
        <v>53</v>
      </c>
      <c r="D199" s="210" t="s">
        <v>207</v>
      </c>
      <c r="E199" s="210">
        <v>600</v>
      </c>
      <c r="F199" s="210" t="s">
        <v>15</v>
      </c>
      <c r="G199" s="209" t="s">
        <v>1190</v>
      </c>
      <c r="H199" s="210" t="s">
        <v>253</v>
      </c>
      <c r="I199" s="209" t="s">
        <v>1195</v>
      </c>
      <c r="J199" s="211" t="s">
        <v>1195</v>
      </c>
      <c r="K199" s="210" t="s">
        <v>487</v>
      </c>
      <c r="L199" s="210" t="s">
        <v>253</v>
      </c>
      <c r="M199" s="210" t="s">
        <v>632</v>
      </c>
      <c r="N199" s="210" t="s">
        <v>434</v>
      </c>
      <c r="O199" s="210" t="s">
        <v>750</v>
      </c>
      <c r="P199" s="209" t="s">
        <v>1163</v>
      </c>
      <c r="Q199" s="209" t="s">
        <v>1163</v>
      </c>
      <c r="R199" s="210" t="s">
        <v>1078</v>
      </c>
      <c r="S199" s="210" t="s">
        <v>253</v>
      </c>
      <c r="T199" s="210" t="s">
        <v>253</v>
      </c>
      <c r="U199" s="210" t="s">
        <v>253</v>
      </c>
      <c r="V199" s="210" t="s">
        <v>253</v>
      </c>
      <c r="W199" s="210" t="s">
        <v>253</v>
      </c>
      <c r="X199" s="210" t="s">
        <v>64</v>
      </c>
      <c r="Y199" s="210" t="s">
        <v>65</v>
      </c>
      <c r="Z199" s="210" t="s">
        <v>64</v>
      </c>
      <c r="AA199" s="210" t="s">
        <v>65</v>
      </c>
      <c r="AB199" s="210" t="s">
        <v>72</v>
      </c>
      <c r="AC199" s="210" t="s">
        <v>73</v>
      </c>
      <c r="AD199" s="210" t="s">
        <v>654</v>
      </c>
      <c r="AE199" s="209" t="s">
        <v>1166</v>
      </c>
      <c r="AF199" s="210" t="s">
        <v>72</v>
      </c>
    </row>
    <row r="200" spans="2:32" ht="42.75">
      <c r="B200" s="207">
        <v>196</v>
      </c>
      <c r="C200" s="210" t="s">
        <v>53</v>
      </c>
      <c r="D200" s="210" t="s">
        <v>207</v>
      </c>
      <c r="E200" s="210">
        <v>600</v>
      </c>
      <c r="F200" s="210" t="s">
        <v>15</v>
      </c>
      <c r="G200" s="209" t="s">
        <v>670</v>
      </c>
      <c r="H200" s="209" t="s">
        <v>1196</v>
      </c>
      <c r="I200" s="209" t="s">
        <v>1196</v>
      </c>
      <c r="J200" s="218" t="s">
        <v>1196</v>
      </c>
      <c r="K200" s="210" t="s">
        <v>487</v>
      </c>
      <c r="L200" s="210" t="s">
        <v>253</v>
      </c>
      <c r="M200" s="210" t="s">
        <v>632</v>
      </c>
      <c r="N200" s="210" t="s">
        <v>434</v>
      </c>
      <c r="O200" s="210" t="s">
        <v>750</v>
      </c>
      <c r="P200" s="209" t="s">
        <v>1163</v>
      </c>
      <c r="Q200" s="209" t="s">
        <v>1163</v>
      </c>
      <c r="R200" s="209" t="s">
        <v>1078</v>
      </c>
      <c r="S200" s="209" t="s">
        <v>253</v>
      </c>
      <c r="T200" s="209" t="s">
        <v>253</v>
      </c>
      <c r="U200" s="209" t="s">
        <v>253</v>
      </c>
      <c r="V200" s="210" t="s">
        <v>253</v>
      </c>
      <c r="W200" s="210" t="s">
        <v>253</v>
      </c>
      <c r="X200" s="210" t="str">
        <f t="shared" ref="X200" si="63">IF(R200="Información Publica Reservada","Alta",IF(R200="Información Publica Clasificada","Media",IF(R200="Información Publica","Baja","Baja")))</f>
        <v>Baja</v>
      </c>
      <c r="Y200" s="210" t="s">
        <v>65</v>
      </c>
      <c r="Z200" s="210" t="s">
        <v>64</v>
      </c>
      <c r="AA200" s="210" t="str">
        <f t="shared" ref="AA200" si="64">IF((OR(AND(X200="Alta", Y200="Alta"), AND(X200="Alta", Z200="Alta"), AND(Y200 ="Alta", Z200 ="Alta"))),"Alta",IF((OR(X200="Alta", Y200 ="Alta", Z200 ="Alta",X200="Media", Y200 ="Media", Z200 ="Media")),"Media",IF(AND(X200="Baja",Y200="Baja",Z200="Baja"),"Baja"," ")))</f>
        <v>Media</v>
      </c>
      <c r="AB200" s="210" t="s">
        <v>72</v>
      </c>
      <c r="AC200" s="210" t="s">
        <v>73</v>
      </c>
      <c r="AD200" s="210" t="s">
        <v>654</v>
      </c>
      <c r="AE200" s="209" t="s">
        <v>1166</v>
      </c>
      <c r="AF200" s="209" t="s">
        <v>72</v>
      </c>
    </row>
    <row r="201" spans="2:32" ht="228">
      <c r="B201" s="207">
        <v>197</v>
      </c>
      <c r="C201" s="206" t="s">
        <v>53</v>
      </c>
      <c r="D201" s="206" t="s">
        <v>207</v>
      </c>
      <c r="E201" s="206">
        <v>600</v>
      </c>
      <c r="F201" s="206" t="s">
        <v>15</v>
      </c>
      <c r="G201" s="207" t="s">
        <v>670</v>
      </c>
      <c r="H201" s="207" t="s">
        <v>1197</v>
      </c>
      <c r="I201" s="207" t="s">
        <v>1198</v>
      </c>
      <c r="J201" s="208" t="s">
        <v>1199</v>
      </c>
      <c r="K201" s="206" t="s">
        <v>487</v>
      </c>
      <c r="L201" s="206" t="s">
        <v>253</v>
      </c>
      <c r="M201" s="206" t="s">
        <v>632</v>
      </c>
      <c r="N201" s="207" t="s">
        <v>1176</v>
      </c>
      <c r="O201" s="207" t="s">
        <v>750</v>
      </c>
      <c r="P201" s="207" t="s">
        <v>1163</v>
      </c>
      <c r="Q201" s="207" t="s">
        <v>1163</v>
      </c>
      <c r="R201" s="207" t="s">
        <v>1164</v>
      </c>
      <c r="S201" s="207" t="s">
        <v>1200</v>
      </c>
      <c r="T201" s="207" t="s">
        <v>638</v>
      </c>
      <c r="U201" s="207" t="s">
        <v>1165</v>
      </c>
      <c r="V201" s="207" t="s">
        <v>648</v>
      </c>
      <c r="W201" s="207" t="s">
        <v>649</v>
      </c>
      <c r="X201" s="206" t="s">
        <v>64</v>
      </c>
      <c r="Y201" s="206" t="s">
        <v>65</v>
      </c>
      <c r="Z201" s="206" t="s">
        <v>64</v>
      </c>
      <c r="AA201" s="206" t="s">
        <v>65</v>
      </c>
      <c r="AB201" s="206" t="s">
        <v>72</v>
      </c>
      <c r="AC201" s="206" t="s">
        <v>72</v>
      </c>
      <c r="AD201" s="206" t="s">
        <v>654</v>
      </c>
      <c r="AE201" s="207" t="s">
        <v>1201</v>
      </c>
      <c r="AF201" s="206" t="s">
        <v>72</v>
      </c>
    </row>
    <row r="202" spans="2:32" ht="285">
      <c r="B202" s="207">
        <v>198</v>
      </c>
      <c r="C202" s="210" t="s">
        <v>53</v>
      </c>
      <c r="D202" s="210" t="s">
        <v>207</v>
      </c>
      <c r="E202" s="210">
        <v>600</v>
      </c>
      <c r="F202" s="210" t="s">
        <v>15</v>
      </c>
      <c r="G202" s="210" t="s">
        <v>670</v>
      </c>
      <c r="H202" s="209" t="s">
        <v>1197</v>
      </c>
      <c r="I202" s="209" t="s">
        <v>1197</v>
      </c>
      <c r="J202" s="211" t="s">
        <v>1202</v>
      </c>
      <c r="K202" s="210" t="s">
        <v>487</v>
      </c>
      <c r="L202" s="210" t="s">
        <v>253</v>
      </c>
      <c r="M202" s="210" t="s">
        <v>632</v>
      </c>
      <c r="N202" s="210" t="s">
        <v>434</v>
      </c>
      <c r="O202" s="210" t="s">
        <v>750</v>
      </c>
      <c r="P202" s="209" t="s">
        <v>1163</v>
      </c>
      <c r="Q202" s="209" t="s">
        <v>1163</v>
      </c>
      <c r="R202" s="210" t="s">
        <v>1078</v>
      </c>
      <c r="S202" s="210" t="s">
        <v>253</v>
      </c>
      <c r="T202" s="210" t="s">
        <v>253</v>
      </c>
      <c r="U202" s="210" t="s">
        <v>253</v>
      </c>
      <c r="V202" s="210" t="s">
        <v>253</v>
      </c>
      <c r="W202" s="210" t="s">
        <v>253</v>
      </c>
      <c r="X202" s="210" t="str">
        <f t="shared" ref="X202:X203" si="65">IF(R202="Información Publica Reservada","Alta",IF(R202="Información Publica Clasificada","Media",IF(R202="Información Publica","Baja","Baja")))</f>
        <v>Baja</v>
      </c>
      <c r="Y202" s="210" t="s">
        <v>65</v>
      </c>
      <c r="Z202" s="210" t="s">
        <v>64</v>
      </c>
      <c r="AA202" s="210" t="str">
        <f t="shared" ref="AA202:AA203" si="66">IF((OR(AND(X202="Alta", Y202="Alta"), AND(X202="Alta", Z202="Alta"), AND(Y202 ="Alta", Z202 ="Alta"))),"Alta",IF((OR(X202="Alta", Y202 ="Alta", Z202 ="Alta",X202="Media", Y202 ="Media", Z202 ="Media")),"Media",IF(AND(X202="Baja",Y202="Baja",Z202="Baja"),"Baja"," ")))</f>
        <v>Media</v>
      </c>
      <c r="AB202" s="210" t="s">
        <v>72</v>
      </c>
      <c r="AC202" s="210" t="s">
        <v>73</v>
      </c>
      <c r="AD202" s="210" t="s">
        <v>654</v>
      </c>
      <c r="AE202" s="209" t="s">
        <v>1166</v>
      </c>
      <c r="AF202" s="210" t="s">
        <v>72</v>
      </c>
    </row>
    <row r="203" spans="2:32" ht="185.25">
      <c r="B203" s="207">
        <v>199</v>
      </c>
      <c r="C203" s="210" t="s">
        <v>53</v>
      </c>
      <c r="D203" s="210" t="s">
        <v>207</v>
      </c>
      <c r="E203" s="210">
        <v>600</v>
      </c>
      <c r="F203" s="210" t="s">
        <v>15</v>
      </c>
      <c r="G203" s="209" t="s">
        <v>670</v>
      </c>
      <c r="H203" s="209" t="s">
        <v>1203</v>
      </c>
      <c r="I203" s="209" t="s">
        <v>1203</v>
      </c>
      <c r="J203" s="211" t="s">
        <v>1204</v>
      </c>
      <c r="K203" s="210" t="s">
        <v>487</v>
      </c>
      <c r="L203" s="210" t="s">
        <v>253</v>
      </c>
      <c r="M203" s="210" t="s">
        <v>632</v>
      </c>
      <c r="N203" s="210" t="s">
        <v>434</v>
      </c>
      <c r="O203" s="210" t="s">
        <v>750</v>
      </c>
      <c r="P203" s="209" t="s">
        <v>1163</v>
      </c>
      <c r="Q203" s="209" t="s">
        <v>1163</v>
      </c>
      <c r="R203" s="210" t="s">
        <v>1078</v>
      </c>
      <c r="S203" s="209" t="s">
        <v>253</v>
      </c>
      <c r="T203" s="209" t="s">
        <v>253</v>
      </c>
      <c r="U203" s="209" t="s">
        <v>253</v>
      </c>
      <c r="V203" s="210" t="s">
        <v>253</v>
      </c>
      <c r="W203" s="210" t="s">
        <v>253</v>
      </c>
      <c r="X203" s="209" t="str">
        <f t="shared" si="65"/>
        <v>Baja</v>
      </c>
      <c r="Y203" s="209" t="s">
        <v>65</v>
      </c>
      <c r="Z203" s="209" t="s">
        <v>64</v>
      </c>
      <c r="AA203" s="206" t="str">
        <f t="shared" si="66"/>
        <v>Media</v>
      </c>
      <c r="AB203" s="209" t="s">
        <v>72</v>
      </c>
      <c r="AC203" s="209" t="s">
        <v>73</v>
      </c>
      <c r="AD203" s="209" t="s">
        <v>654</v>
      </c>
      <c r="AE203" s="209" t="s">
        <v>1166</v>
      </c>
      <c r="AF203" s="209" t="s">
        <v>72</v>
      </c>
    </row>
    <row r="204" spans="2:32">
      <c r="B204" s="128"/>
      <c r="C204" s="240"/>
      <c r="D204" s="128"/>
      <c r="E204" s="128"/>
      <c r="F204" s="128"/>
      <c r="G204" s="128"/>
      <c r="H204" s="128"/>
      <c r="I204" s="240"/>
      <c r="J204" s="128"/>
      <c r="K204" s="240"/>
      <c r="L204" s="240"/>
      <c r="M204" s="240"/>
      <c r="N204" s="240"/>
      <c r="O204" s="240"/>
      <c r="P204" s="128"/>
      <c r="Q204" s="213"/>
      <c r="R204" s="240"/>
      <c r="S204" s="240"/>
      <c r="T204" s="240"/>
      <c r="U204" s="240"/>
      <c r="V204" s="240"/>
      <c r="W204" s="240"/>
      <c r="X204" s="240"/>
      <c r="Y204" s="240"/>
      <c r="Z204" s="240"/>
      <c r="AA204" s="240"/>
      <c r="AB204" s="240"/>
      <c r="AC204" s="240"/>
      <c r="AD204" s="240"/>
      <c r="AE204" s="240"/>
      <c r="AF204" s="240"/>
    </row>
    <row r="205" spans="2:32">
      <c r="B205" s="128"/>
      <c r="C205" s="240"/>
      <c r="D205" s="128"/>
      <c r="E205" s="128"/>
      <c r="F205" s="128"/>
      <c r="G205" s="128"/>
      <c r="H205" s="128"/>
      <c r="I205" s="240"/>
      <c r="J205" s="128"/>
      <c r="K205" s="240"/>
      <c r="L205" s="240"/>
      <c r="M205" s="240"/>
      <c r="N205" s="240"/>
      <c r="O205" s="240"/>
      <c r="P205" s="128"/>
      <c r="Q205" s="213"/>
      <c r="R205" s="240"/>
      <c r="S205" s="240"/>
      <c r="T205" s="240"/>
      <c r="U205" s="240"/>
      <c r="V205" s="240"/>
      <c r="W205" s="240"/>
      <c r="X205" s="240"/>
      <c r="Y205" s="240"/>
      <c r="Z205" s="240"/>
      <c r="AA205" s="240"/>
      <c r="AB205" s="240"/>
      <c r="AC205" s="240"/>
      <c r="AD205" s="240"/>
      <c r="AE205" s="240"/>
      <c r="AF205" s="240"/>
    </row>
    <row r="206" spans="2:32">
      <c r="B206" s="128"/>
      <c r="C206" s="240"/>
      <c r="D206" s="128"/>
      <c r="E206" s="128"/>
      <c r="F206" s="128"/>
      <c r="G206" s="128"/>
      <c r="H206" s="128"/>
      <c r="I206" s="240"/>
      <c r="J206" s="128"/>
      <c r="K206" s="240"/>
      <c r="L206" s="240"/>
      <c r="M206" s="240"/>
      <c r="N206" s="240"/>
      <c r="O206" s="240"/>
      <c r="P206" s="128"/>
      <c r="Q206" s="213"/>
      <c r="R206" s="240"/>
      <c r="S206" s="240"/>
      <c r="T206" s="240"/>
      <c r="U206" s="240"/>
      <c r="V206" s="240"/>
      <c r="W206" s="240"/>
      <c r="X206" s="240"/>
      <c r="Y206" s="240"/>
      <c r="Z206" s="240"/>
      <c r="AA206" s="240"/>
      <c r="AB206" s="240"/>
      <c r="AC206" s="240"/>
      <c r="AD206" s="240"/>
      <c r="AE206" s="240"/>
      <c r="AF206" s="240"/>
    </row>
    <row r="207" spans="2:32">
      <c r="B207" s="128"/>
      <c r="C207" s="240"/>
      <c r="D207" s="128"/>
      <c r="E207" s="128"/>
      <c r="F207" s="128"/>
      <c r="G207" s="128"/>
      <c r="H207" s="128"/>
      <c r="I207" s="240"/>
      <c r="J207" s="128"/>
      <c r="K207" s="240"/>
      <c r="L207" s="240"/>
      <c r="M207" s="240"/>
      <c r="N207" s="240"/>
      <c r="O207" s="240"/>
      <c r="P207" s="128"/>
      <c r="Q207" s="213"/>
      <c r="R207" s="240"/>
      <c r="S207" s="240"/>
      <c r="T207" s="240"/>
      <c r="U207" s="240"/>
      <c r="V207" s="240"/>
      <c r="W207" s="240"/>
      <c r="X207" s="240"/>
      <c r="Y207" s="240"/>
      <c r="Z207" s="240"/>
      <c r="AA207" s="240"/>
      <c r="AB207" s="240"/>
      <c r="AC207" s="240"/>
      <c r="AD207" s="240"/>
      <c r="AE207" s="240"/>
      <c r="AF207" s="240"/>
    </row>
  </sheetData>
  <dataConsolidate/>
  <mergeCells count="32">
    <mergeCell ref="O3:O4"/>
    <mergeCell ref="S3:S4"/>
    <mergeCell ref="T3:T4"/>
    <mergeCell ref="U3:U4"/>
    <mergeCell ref="V3:V4"/>
    <mergeCell ref="R3:R4"/>
    <mergeCell ref="G3:G4"/>
    <mergeCell ref="H3:H4"/>
    <mergeCell ref="I3:I4"/>
    <mergeCell ref="J3:J4"/>
    <mergeCell ref="K3:K4"/>
    <mergeCell ref="L3:M3"/>
    <mergeCell ref="N3:N4"/>
    <mergeCell ref="P3:P4"/>
    <mergeCell ref="Q3:Q4"/>
    <mergeCell ref="C3:C4"/>
    <mergeCell ref="D3:D4"/>
    <mergeCell ref="E3:E4"/>
    <mergeCell ref="F3:F4"/>
    <mergeCell ref="B3:B4"/>
    <mergeCell ref="X3:Z3"/>
    <mergeCell ref="AA3:AA4"/>
    <mergeCell ref="AB3:AB4"/>
    <mergeCell ref="AC3:AC4"/>
    <mergeCell ref="W3:W4"/>
    <mergeCell ref="AD3:AD4"/>
    <mergeCell ref="AE3:AE4"/>
    <mergeCell ref="AF3:AF4"/>
    <mergeCell ref="B2:H2"/>
    <mergeCell ref="I2:O2"/>
    <mergeCell ref="P2:AF2"/>
    <mergeCell ref="B1:AF1"/>
  </mergeCells>
  <conditionalFormatting sqref="AA5:AA22">
    <cfRule type="containsText" dxfId="20" priority="628" operator="containsText" text="Alta">
      <formula>NOT(ISERROR(SEARCH("Alta",AA5)))</formula>
    </cfRule>
    <cfRule type="containsText" dxfId="19" priority="629" operator="containsText" text="Media">
      <formula>NOT(ISERROR(SEARCH("Media",AA5)))</formula>
    </cfRule>
    <cfRule type="containsText" dxfId="18" priority="630" operator="containsText" text="Baja">
      <formula>NOT(ISERROR(SEARCH("Baja",AA5)))</formula>
    </cfRule>
  </conditionalFormatting>
  <conditionalFormatting sqref="AA23:AA43">
    <cfRule type="containsText" dxfId="17" priority="590" operator="containsText" text="Alta">
      <formula>NOT(ISERROR(SEARCH(("Alta"),(AA23))))</formula>
    </cfRule>
    <cfRule type="containsText" dxfId="16" priority="591" operator="containsText" text="Media">
      <formula>NOT(ISERROR(SEARCH(("Media"),(AA23))))</formula>
    </cfRule>
    <cfRule type="containsText" dxfId="15" priority="592" operator="containsText" text="Baja">
      <formula>NOT(ISERROR(SEARCH(("Baja"),(AA23))))</formula>
    </cfRule>
  </conditionalFormatting>
  <conditionalFormatting sqref="AA44:AA45">
    <cfRule type="containsText" dxfId="14" priority="562" operator="containsText" text="Alta">
      <formula>NOT(ISERROR(SEARCH("Alta",AA44)))</formula>
    </cfRule>
    <cfRule type="containsText" dxfId="13" priority="563" operator="containsText" text="Media">
      <formula>NOT(ISERROR(SEARCH("Media",AA44)))</formula>
    </cfRule>
    <cfRule type="containsText" dxfId="12" priority="564" operator="containsText" text="Baja">
      <formula>NOT(ISERROR(SEARCH("Baja",AA44)))</formula>
    </cfRule>
  </conditionalFormatting>
  <conditionalFormatting sqref="AA47">
    <cfRule type="containsText" dxfId="11" priority="573" operator="containsText" text="Alta">
      <formula>NOT(ISERROR(SEARCH("Alta",AA47)))</formula>
    </cfRule>
    <cfRule type="containsText" dxfId="10" priority="574" operator="containsText" text="Media">
      <formula>NOT(ISERROR(SEARCH("Media",AA47)))</formula>
    </cfRule>
    <cfRule type="containsText" dxfId="9" priority="575" operator="containsText" text="Baja">
      <formula>NOT(ISERROR(SEARCH("Baja",AA47)))</formula>
    </cfRule>
  </conditionalFormatting>
  <conditionalFormatting sqref="AA49:AA50">
    <cfRule type="containsText" dxfId="8" priority="551" operator="containsText" text="Alta">
      <formula>NOT(ISERROR(SEARCH("Alta",AA49)))</formula>
    </cfRule>
    <cfRule type="containsText" dxfId="7" priority="552" operator="containsText" text="Media">
      <formula>NOT(ISERROR(SEARCH("Media",AA49)))</formula>
    </cfRule>
    <cfRule type="containsText" dxfId="6" priority="553" operator="containsText" text="Baja">
      <formula>NOT(ISERROR(SEARCH("Baja",AA49)))</formula>
    </cfRule>
  </conditionalFormatting>
  <conditionalFormatting sqref="AA52:AA115">
    <cfRule type="containsText" dxfId="5" priority="348" operator="containsText" text="Alta">
      <formula>NOT(ISERROR(SEARCH("Alta",AA52)))</formula>
    </cfRule>
    <cfRule type="containsText" dxfId="4" priority="349" operator="containsText" text="Media">
      <formula>NOT(ISERROR(SEARCH("Media",AA52)))</formula>
    </cfRule>
    <cfRule type="containsText" dxfId="3" priority="350" operator="containsText" text="Baja">
      <formula>NOT(ISERROR(SEARCH("Baja",AA52)))</formula>
    </cfRule>
  </conditionalFormatting>
  <conditionalFormatting sqref="AA117:AA203">
    <cfRule type="containsText" dxfId="2" priority="5" operator="containsText" text="Alta">
      <formula>NOT(ISERROR(SEARCH("Alta",AA117)))</formula>
    </cfRule>
    <cfRule type="containsText" dxfId="1" priority="6" operator="containsText" text="Media">
      <formula>NOT(ISERROR(SEARCH("Media",AA117)))</formula>
    </cfRule>
    <cfRule type="containsText" dxfId="0" priority="7" operator="containsText" text="Baja">
      <formula>NOT(ISERROR(SEARCH("Baja",AA117)))</formula>
    </cfRule>
  </conditionalFormatting>
  <dataValidations count="9">
    <dataValidation type="list" allowBlank="1" showInputMessage="1" showErrorMessage="1" sqref="F5:F22 F47 F44:F45 F49:F50 F52:F82 F98:F190 G105:H105" xr:uid="{00000000-0002-0000-0300-000000000000}">
      <formula1>TIP_INF</formula1>
    </dataValidation>
    <dataValidation type="list" allowBlank="1" showInputMessage="1" showErrorMessage="1" sqref="E6:E22 E47 E44:E45 E49:E50 E52:E82 E85 E87:E178 E183:E184 E186:E190" xr:uid="{00000000-0002-0000-0300-000001000000}">
      <formula1>TABLA_GD</formula1>
    </dataValidation>
    <dataValidation type="custom" allowBlank="1" showInputMessage="1" showErrorMessage="1" sqref="X5:X22 X47 X44:X45 X49:X50 X52:X81 X83:X120 X131:X178 X183 X191:X203" xr:uid="{00000000-0002-0000-0300-000004000000}">
      <formula1>IF(R5="Información Publica Reservada","Alta",IF(R5="Información Publica Clasificada","Media",IF(R5="Información Publica","Baja","Baja")))</formula1>
    </dataValidation>
    <dataValidation type="list" allowBlank="1" showErrorMessage="1" sqref="N23:N43" xr:uid="{00000000-0002-0000-0300-00000B000000}">
      <formula1>formato</formula1>
    </dataValidation>
    <dataValidation type="list" allowBlank="1" showErrorMessage="1" sqref="E23:E25 E27:E43" xr:uid="{00000000-0002-0000-0300-00000D000000}">
      <formula1>TABLA_GD</formula1>
    </dataValidation>
    <dataValidation type="list" allowBlank="1" showErrorMessage="1" sqref="F23:F43" xr:uid="{00000000-0002-0000-0300-00000E000000}">
      <formula1>TIP_INF</formula1>
    </dataValidation>
    <dataValidation type="list" allowBlank="1" showInputMessage="1" showErrorMessage="1" sqref="N52:N56 N98:O103 N106 N164:N190 O179 O183 O185 O187 O189 N192" xr:uid="{00000000-0002-0000-0300-000010000000}">
      <formula1>formato</formula1>
    </dataValidation>
    <dataValidation type="list" allowBlank="1" showInputMessage="1" showErrorMessage="1" sqref="I165:I171" xr:uid="{00000000-0002-0000-0300-000015000000}">
      <formula1>$G$251:$G$265</formula1>
    </dataValidation>
    <dataValidation showDropDown="1" showInputMessage="1" showErrorMessage="1" sqref="D192:F203 C193:C203 C191:F191" xr:uid="{00000000-0002-0000-0300-000018000000}"/>
  </dataValidations>
  <hyperlinks>
    <hyperlink ref="F3" location="TIP_ACT" display="Tipo Activo" xr:uid="{00000000-0004-0000-0300-000000000000}"/>
    <hyperlink ref="C3" location="Area" display="Área" xr:uid="{00000000-0004-0000-0300-000001000000}"/>
    <hyperlink ref="D3" location="procesos" display="Proceso" xr:uid="{00000000-0004-0000-0300-000002000000}"/>
    <hyperlink ref="R3" location="LEY_1712" display="Ley 1712 de 2014" xr:uid="{00000000-0004-0000-0300-000003000000}"/>
    <hyperlink ref="AA3" location="CRIPTICIDAD" display="Nivel de Cripticidad" xr:uid="{00000000-0004-0000-0300-000004000000}"/>
    <hyperlink ref="F3:F4" location="Tablas!K26" display="Tipo Activo" xr:uid="{00000000-0004-0000-0300-000006000000}"/>
    <hyperlink ref="O82" r:id="rId1" display="http://10.115.245.45:8080/JSP7PG/www/com.aspsolutions.gwtjforms.GWTJForms/GWTJForms.html?cn=com.metro.formas.JSP7_ERP&amp;war=JSP7PG" xr:uid="{00000000-0004-0000-0300-000007000000}"/>
    <hyperlink ref="O139" r:id="rId2" display="http://10.115.245.45:8080/JSP7PG/www/com.aspsolutions.gwtjforms.GWTJForms/GWTJForms.html?cn=com.metro.formas.JSP7_ERP&amp;war=JSP7PG" xr:uid="{00000000-0004-0000-0300-000008000000}"/>
    <hyperlink ref="O156" r:id="rId3" display="http://10.115.245.45:8080/JSP7PG/www/com.aspsolutions.gwtjforms.GWTJForms/GWTJForms.html?cn=com.metro.formas.JSP7_ERP&amp;war=JSP6PG" xr:uid="{00000000-0004-0000-0300-000009000000}"/>
    <hyperlink ref="I178" r:id="rId4" xr:uid="{00000000-0004-0000-0300-00000A000000}"/>
  </hyperlinks>
  <pageMargins left="0.7" right="0.7" top="0.75" bottom="0.75" header="0.3" footer="0.3"/>
  <pageSetup orientation="portrait" r:id="rId5"/>
  <drawing r:id="rId6"/>
  <legacyDrawing r:id="rId7"/>
  <extLst>
    <ext xmlns:x14="http://schemas.microsoft.com/office/spreadsheetml/2009/9/main" uri="{CCE6A557-97BC-4b89-ADB6-D9C93CAAB3DF}">
      <x14:dataValidations xmlns:xm="http://schemas.microsoft.com/office/excel/2006/main" count="31">
        <x14:dataValidation type="list" allowBlank="1" showInputMessage="1" showErrorMessage="1" xr:uid="{00000000-0002-0000-0300-000019000000}">
          <x14:formula1>
            <xm:f>Tablas1!$I$25:$I$26</xm:f>
          </x14:formula1>
          <xm:sqref>AC5 AC7:AC9 AF5:AF22 AC12:AC22</xm:sqref>
        </x14:dataValidation>
        <x14:dataValidation type="list" allowBlank="1" showInputMessage="1" showErrorMessage="1" xr:uid="{00000000-0002-0000-0300-00001B000000}">
          <x14:formula1>
            <xm:f>Tablas!$J$10:$J$12</xm:f>
          </x14:formula1>
          <xm:sqref>Y5:Z22</xm:sqref>
        </x14:dataValidation>
        <x14:dataValidation type="list" allowBlank="1" showInputMessage="1" showErrorMessage="1" xr:uid="{00000000-0002-0000-0300-00001C000000}">
          <x14:formula1>
            <xm:f>Tablas!$J$5:$J$6</xm:f>
          </x14:formula1>
          <xm:sqref>AB5:AB9 AB12:AB22</xm:sqref>
        </x14:dataValidation>
        <x14:dataValidation type="list" allowBlank="1" showInputMessage="1" showErrorMessage="1" xr:uid="{00000000-0002-0000-0300-00001F000000}">
          <x14:formula1>
            <xm:f>Tablas!$I$15:$I$19</xm:f>
          </x14:formula1>
          <xm:sqref>AD5:AD22</xm:sqref>
        </x14:dataValidation>
        <x14:dataValidation type="list" allowBlank="1" showInputMessage="1" showErrorMessage="1" xr:uid="{00000000-0002-0000-0300-000020000000}">
          <x14:formula1>
            <xm:f>Tablas!$D$66:$D$69</xm:f>
          </x14:formula1>
          <xm:sqref>K5:K22</xm:sqref>
        </x14:dataValidation>
        <x14:dataValidation type="list" allowBlank="1" showInputMessage="1" showErrorMessage="1" xr:uid="{00000000-0002-0000-0300-000021000000}">
          <x14:formula1>
            <xm:f>Tablas!$B$5:$B$17</xm:f>
          </x14:formula1>
          <xm:sqref>C5:C22</xm:sqref>
        </x14:dataValidation>
        <x14:dataValidation type="list" allowBlank="1" showInputMessage="1" showErrorMessage="1" xr:uid="{00000000-0002-0000-0300-000022000000}">
          <x14:formula1>
            <xm:f>Tablas!$F$5:$F$23</xm:f>
          </x14:formula1>
          <xm:sqref>D5:D22 E5</xm:sqref>
        </x14:dataValidation>
        <x14:dataValidation type="list" allowBlank="1" showErrorMessage="1" xr:uid="{00000000-0002-0000-0300-000025000000}">
          <x14:formula1>
            <xm:f>'C:\Users\mfaguaf\AppData\Local\Temp\0575b59e-35c4-469d-a6a7-55d99d6d2540_Instrumentos de Informacion Publica.zip.540\Instrumentos de Informacion Publica\2023\[2 - INDICE OFICINA ASEROSORA DE COMUNICACIONES.xlsx]Datos'!#REF!</xm:f>
          </x14:formula1>
          <xm:sqref>G23:H43</xm:sqref>
        </x14:dataValidation>
        <x14:dataValidation type="list" allowBlank="1" showErrorMessage="1" xr:uid="{00000000-0002-0000-0300-000027000000}">
          <x14:formula1>
            <xm:f>'C:\Users\mfaguaf\AppData\Local\Temp\0575b59e-35c4-469d-a6a7-55d99d6d2540_Instrumentos de Informacion Publica.zip.540\Instrumentos de Informacion Publica\2023\[2 - INDICE OFICINA ASEROSORA DE COMUNICACIONES.xlsx]Tablas'!#REF!</xm:f>
          </x14:formula1>
          <xm:sqref>R23:R43 U23:U43 W23:Z43 AB23:AD43 AE36 K23:K43</xm:sqref>
        </x14:dataValidation>
        <x14:dataValidation type="list" allowBlank="1" showInputMessage="1" showErrorMessage="1" xr:uid="{00000000-0002-0000-0300-00002F000000}">
          <x14:formula1>
            <xm:f>'C:\Users\mfaguaf\AppData\Local\Temp\0e140e43-7fe3-4642-bf03-a57c54d84524_Instrumentos de Informacion Publica.zip.524\Instrumentos de Informacion Publica\2023\[3- INDICE OFICINA ASESORA DE CONTROL INTERNO.xlsx]Tablas'!#REF!</xm:f>
          </x14:formula1>
          <xm:sqref>D47:D50 AB47 AB44:AB45 AB49:AB50 C47 C44:D45 C49:C50 C52:D52 Y47:Z47 Y44:Z45 Y49:Z50 Y52:Z52 AD47 AD44:AD45 AD49:AD50 AB52:AD52 K47 K44:K45 K49:K50 K52</xm:sqref>
        </x14:dataValidation>
        <x14:dataValidation type="list" allowBlank="1" showInputMessage="1" showErrorMessage="1" xr:uid="{00000000-0002-0000-0300-000036000000}">
          <x14:formula1>
            <xm:f>'C:\Users\mfaguaf\AppData\Local\Temp\0e140e43-7fe3-4642-bf03-a57c54d84524_Instrumentos de Informacion Publica.zip.524\Instrumentos de Informacion Publica\2023\[3- INDICE OFICINA ASESORA DE CONTROL INTERNO.xlsx]Tablas1'!#REF!</xm:f>
          </x14:formula1>
          <xm:sqref>AC47 AF47 AF44:AF45 AC44:AC45 AF49:AF50 AC49:AC50 AF52</xm:sqref>
        </x14:dataValidation>
        <x14:dataValidation type="list" allowBlank="1" showInputMessage="1" showErrorMessage="1" xr:uid="{00000000-0002-0000-0300-000037000000}">
          <x14:formula1>
            <xm:f>'C:\Users\mfaguaf\Desktop\[4 - INDICE  SUBGERENCIA DE PLANEACIÓN Y ADMININISTRACIÓN DE PROYECTOS.xlsx]Tablas'!#REF!</xm:f>
          </x14:formula1>
          <xm:sqref>C53:D72 R53:R72 Y53:Z72 AB54:AB72 AD53:AD72 K53:K72 AB53:AC53 G53:H72</xm:sqref>
        </x14:dataValidation>
        <x14:dataValidation type="list" allowBlank="1" showInputMessage="1" showErrorMessage="1" xr:uid="{00000000-0002-0000-0300-000043000000}">
          <x14:formula1>
            <xm:f>'C:\Users\mfaguaf\Desktop\[4 - INDICE  SUBGERENCIA DE PLANEACIÓN Y ADMININISTRACIÓN DE PROYECTOS.xlsx]Tablas1'!#REF!</xm:f>
          </x14:formula1>
          <xm:sqref>AC54:AC72 AF53:AF72</xm:sqref>
        </x14:dataValidation>
        <x14:dataValidation type="list" allowBlank="1" showInputMessage="1" showErrorMessage="1" xr:uid="{00000000-0002-0000-0300-000045000000}">
          <x14:formula1>
            <xm:f>'C:\Users\mfaguaf\AppData\Local\Temp\9c7ca9c8-33b9-4523-8ecf-68bd9af59e37_Instrumentos de Informacion Publica.zip.e37\Instrumentos de Informacion Publica\2023\[5 - INDICE DIRECCIÓN COMERCIAL.xlsx]Tablas'!#REF!</xm:f>
          </x14:formula1>
          <xm:sqref>K73:K82 X82 Y73:Z82 AE80:AF80 AE75:AF75 AD73:AD82 C73:D82 AB73:AB82</xm:sqref>
        </x14:dataValidation>
        <x14:dataValidation type="list" allowBlank="1" showInputMessage="1" showErrorMessage="1" xr:uid="{00000000-0002-0000-0300-00004B000000}">
          <x14:formula1>
            <xm:f>'C:\Users\mfaguaf\AppData\Local\Temp\9c7ca9c8-33b9-4523-8ecf-68bd9af59e37_Instrumentos de Informacion Publica.zip.e37\Instrumentos de Informacion Publica\2023\[5 - INDICE DIRECCIÓN COMERCIAL.xlsx]Tablas1'!#REF!</xm:f>
          </x14:formula1>
          <xm:sqref>AF74 AF81:AF82 AC73:AC82</xm:sqref>
        </x14:dataValidation>
        <x14:dataValidation type="list" allowBlank="1" showInputMessage="1" showErrorMessage="1" xr:uid="{00000000-0002-0000-0300-00004F000000}">
          <x14:formula1>
            <xm:f>'C:\Users\mfaguaf\AppData\Local\Temp\a11e461e-bfb4-4da2-9864-5214576f59cf_Instrumentos de Informacion Publica.zip.9cf\Instrumentos de Informacion Publica\2023\[6 -INDICE GESTION SOCIAL.xlsx]Tablas'!#REF!</xm:f>
          </x14:formula1>
          <xm:sqref>D83:D97 C85 C87:C97 AB87:AB97 K85 K87:K97 AB85:AC85 Y83:Z97 AD83:AD97</xm:sqref>
        </x14:dataValidation>
        <x14:dataValidation type="list" allowBlank="1" showInputMessage="1" showErrorMessage="1" xr:uid="{00000000-0002-0000-0300-000056000000}">
          <x14:formula1>
            <xm:f>'C:\Users\mfaguaf\AppData\Local\Temp\a11e461e-bfb4-4da2-9864-5214576f59cf_Instrumentos de Informacion Publica.zip.9cf\Instrumentos de Informacion Publica\2023\[6 -INDICE GESTION SOCIAL.xlsx]Tablas1'!#REF!</xm:f>
          </x14:formula1>
          <xm:sqref>AC87:AC97 AF83:AF97</xm:sqref>
        </x14:dataValidation>
        <x14:dataValidation type="list" allowBlank="1" showInputMessage="1" showErrorMessage="1" xr:uid="{00000000-0002-0000-0300-000057000000}">
          <x14:formula1>
            <xm:f>'C:\Users\mfaguaf\AppData\Local\Temp\7592536d-3631-4a44-9195-7ef966e57845_Instrumentos de Informacion Publica.zip.845\Instrumentos de Informacion Publica\2023\[7 - INDICE SUBG DESARROLLO DE PROYECTOS.xlsx]Tablas'!#REF!</xm:f>
          </x14:formula1>
          <xm:sqref>K98:K105 C98:D105 Y98:Z105 AB98:AB105 AD98:AD105</xm:sqref>
        </x14:dataValidation>
        <x14:dataValidation type="list" allowBlank="1" showInputMessage="1" showErrorMessage="1" xr:uid="{00000000-0002-0000-0300-00005F000000}">
          <x14:formula1>
            <xm:f>'C:\Users\mfaguaf\AppData\Local\Temp\7592536d-3631-4a44-9195-7ef966e57845_Instrumentos de Informacion Publica.zip.845\Instrumentos de Informacion Publica\2023\[7 - INDICE SUBG DESARROLLO DE PROYECTOS.xlsx]Tablas1'!#REF!</xm:f>
          </x14:formula1>
          <xm:sqref>AC98:AC105 AF98:AF105</xm:sqref>
        </x14:dataValidation>
        <x14:dataValidation type="list" allowBlank="1" showInputMessage="1" showErrorMessage="1" xr:uid="{00000000-0002-0000-0300-000061000000}">
          <x14:formula1>
            <xm:f>'C:\Users\mfaguaf\AppData\Local\Temp\e1a4e6e6-44a9-4eae-9632-9d9bedaab300_Instrumentos de Informacion Publica.zip.300\Instrumentos de Informacion Publica\2023\[8 - INDICE SUBGERENCIA DE GESTIÓN INMOBILIARIA.xlsx]Tablas'!#REF!</xm:f>
          </x14:formula1>
          <xm:sqref>I107 C106:D120 R106:R120 Y106:Z120 AB106:AB120 AD106:AD120 K106:K120 G106:H120</xm:sqref>
        </x14:dataValidation>
        <x14:dataValidation type="list" allowBlank="1" showInputMessage="1" showErrorMessage="1" xr:uid="{00000000-0002-0000-0300-00006C000000}">
          <x14:formula1>
            <xm:f>'C:\Users\mfaguaf\AppData\Local\Temp\e1a4e6e6-44a9-4eae-9632-9d9bedaab300_Instrumentos de Informacion Publica.zip.300\Instrumentos de Informacion Publica\2023\[8 - INDICE SUBGERENCIA DE GESTIÓN INMOBILIARIA.xlsx]Tablas1'!#REF!</xm:f>
          </x14:formula1>
          <xm:sqref>AF106:AF120 AC106:AC120</xm:sqref>
        </x14:dataValidation>
        <x14:dataValidation type="list" allowBlank="1" showInputMessage="1" showErrorMessage="1" xr:uid="{00000000-0002-0000-0300-00006E000000}">
          <x14:formula1>
            <xm:f>'C:\Users\mfaguaf\AppData\Local\Temp\ac2282a1-595c-4d3b-a4cf-6823ffb0486a_Instrumentos de Informacion Publica.zip.86a\Instrumentos de Informacion Publica\2023\[9 - INDICE SUBGERENCIA URBANA.xlsx]Tablas'!#REF!</xm:f>
          </x14:formula1>
          <xm:sqref>K121:K130 C121:D130 Y121:Z130 AB121:AB130 AD121:AD130</xm:sqref>
        </x14:dataValidation>
        <x14:dataValidation type="list" allowBlank="1" showInputMessage="1" showErrorMessage="1" xr:uid="{00000000-0002-0000-0300-000074000000}">
          <x14:formula1>
            <xm:f>'C:\Users\apacanchiquea\Desktop\[INDICE SGC TALENTO HUMANO.xlsx]Tablas1'!#REF!</xm:f>
          </x14:formula1>
          <xm:sqref>AF191:AF203 AC191:AC203</xm:sqref>
        </x14:dataValidation>
        <x14:dataValidation type="list" allowBlank="1" showInputMessage="1" showErrorMessage="1" xr:uid="{00000000-0002-0000-0300-000075000000}">
          <x14:formula1>
            <xm:f>'C:\Users\apacanchiquea\Desktop\[INDICE SGC TALENTO HUMANO.xlsx]Tablas'!#REF!</xm:f>
          </x14:formula1>
          <xm:sqref>I200 H195:J195 K192:K194 K196 K198 K201 Y191:Z203 AB191:AB203 AD191:AD203</xm:sqref>
        </x14:dataValidation>
        <x14:dataValidation type="list" allowBlank="1" showInputMessage="1" showErrorMessage="1" xr:uid="{00000000-0002-0000-0300-000079000000}">
          <x14:formula1>
            <xm:f>'C:\Users\mfaguaf\AppData\Local\Temp\75a79163-c3e6-476e-a362-9751ec31cf66_Instrumentos de Informacion Publica.zip.f66\Instrumentos de Informacion Publica\2023\[INDICE SGC FINANCIERA.xlsx]Tablas'!#REF!</xm:f>
          </x14:formula1>
          <xm:sqref>R131:R163 C131:D163 Y131:Z163 AB131:AB163 AD131:AD163 J150 J157 I131:I163</xm:sqref>
        </x14:dataValidation>
        <x14:dataValidation type="list" allowBlank="1" showInputMessage="1" showErrorMessage="1" xr:uid="{00000000-0002-0000-0300-000082000000}">
          <x14:formula1>
            <xm:f>'C:\Users\mfaguaf\AppData\Local\Temp\75a79163-c3e6-476e-a362-9751ec31cf66_Instrumentos de Informacion Publica.zip.f66\Instrumentos de Informacion Publica\2023\[INDICE SGC FINANCIERA.xlsx]Tablas1'!#REF!</xm:f>
          </x14:formula1>
          <xm:sqref>AC131:AC163 AF131:AF163</xm:sqref>
        </x14:dataValidation>
        <x14:dataValidation type="list" allowBlank="1" showInputMessage="1" showErrorMessage="1" xr:uid="{00000000-0002-0000-0300-000084000000}">
          <x14:formula1>
            <xm:f>'C:\Users\mfaguaf\AppData\Local\Temp\375f7baf-45be-414a-81f7-c29c9e19b7da_Instrumentos de Informacion Publica.zip.7da\Instrumentos de Informacion Publica\2023\[INDICE SGC GESTIÓN DOCUMENTAL.xlsx]Tablas'!#REF!</xm:f>
          </x14:formula1>
          <xm:sqref>O165:O171 O173:O174 AE168:AF168 AE164:AF164 AE166:AF166 AE170:AF170 AE172:AF173 AE175:AF175 AD164:AD178 AE177:AF177 I164 C164:D178 Y164:Z178 AB164:AB178 K164:K178 I172:I177</xm:sqref>
        </x14:dataValidation>
        <x14:dataValidation type="list" allowBlank="1" showInputMessage="1" showErrorMessage="1" xr:uid="{00000000-0002-0000-0300-00008D000000}">
          <x14:formula1>
            <xm:f>'C:\Users\mfaguaf\AppData\Local\Temp\375f7baf-45be-414a-81f7-c29c9e19b7da_Instrumentos de Informacion Publica.zip.7da\Instrumentos de Informacion Publica\2023\[INDICE SGC GESTIÓN DOCUMENTAL.xlsx]Tablas1'!#REF!</xm:f>
          </x14:formula1>
          <xm:sqref>AF178 AC164:AC178</xm:sqref>
        </x14:dataValidation>
        <x14:dataValidation type="list" allowBlank="1" showInputMessage="1" showErrorMessage="1" xr:uid="{00000000-0002-0000-0300-000094000000}">
          <x14:formula1>
            <xm:f>'C:\Users\mfaguaf\AppData\Local\Temp\9a98ad6b-a6af-483f-a2e5-db40e32ea64c_Instrumentos de Informacion Publica.zip.64c\Instrumentos de Informacion Publica\2023\[INDICE SGC RECURSOS FISICOS.xlsx]Tablas'!#REF!</xm:f>
          </x14:formula1>
          <xm:sqref>AD179:AD190 K179:K183 K185 D183:D184 D186:D190 I179:I182 D179:E182 D185:E185 X179:X182 X184:X190 Y179:Z190 C179:C190 AB179:AB190</xm:sqref>
        </x14:dataValidation>
        <x14:dataValidation type="list" allowBlank="1" showInputMessage="1" showErrorMessage="1" xr:uid="{00000000-0002-0000-0300-000096000000}">
          <x14:formula1>
            <xm:f>'C:\Users\mfaguaf\AppData\Local\Temp\9a98ad6b-a6af-483f-a2e5-db40e32ea64c_Instrumentos de Informacion Publica.zip.64c\Instrumentos de Informacion Publica\2023\[INDICE SGC RECURSOS FISICOS.xlsx]Tablas1'!#REF!</xm:f>
          </x14:formula1>
          <xm:sqref>AF179:AF190 AC179:AC190</xm:sqref>
        </x14:dataValidation>
        <x14:dataValidation type="list" allowBlank="1" showInputMessage="1" showErrorMessage="1" xr:uid="{00000000-0002-0000-0300-0000A7000000}">
          <x14:formula1>
            <xm:f>'C:\Users\hrodriguezh\Downloads\TRABAJO 06122021\[SGC RECURSOS FISICOS.xlsx]Tablas'!#REF!</xm:f>
          </x14:formula1>
          <xm:sqref>C192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4:J12"/>
  <sheetViews>
    <sheetView workbookViewId="0">
      <selection activeCell="J14" sqref="J14"/>
    </sheetView>
  </sheetViews>
  <sheetFormatPr baseColWidth="10" defaultRowHeight="15"/>
  <cols>
    <col min="1" max="1" width="1.28515625" customWidth="1"/>
    <col min="2" max="2" width="7.85546875" customWidth="1"/>
    <col min="4" max="8" width="13.7109375" customWidth="1"/>
  </cols>
  <sheetData>
    <row r="4" spans="2:10" ht="45" customHeight="1">
      <c r="D4" s="269" t="s">
        <v>450</v>
      </c>
      <c r="E4" s="269"/>
      <c r="F4" s="269"/>
      <c r="G4" s="269"/>
      <c r="H4" s="269"/>
    </row>
    <row r="5" spans="2:10" ht="13.5" customHeight="1" thickBot="1"/>
    <row r="6" spans="2:10" ht="45" customHeight="1">
      <c r="B6" s="270" t="s">
        <v>184</v>
      </c>
      <c r="C6" s="6" t="s">
        <v>446</v>
      </c>
      <c r="D6" s="163"/>
      <c r="E6" s="164"/>
      <c r="F6" s="164"/>
      <c r="G6" s="164"/>
      <c r="H6" s="165"/>
      <c r="J6" s="15" t="s">
        <v>457</v>
      </c>
    </row>
    <row r="7" spans="2:10" ht="45" customHeight="1">
      <c r="B7" s="270"/>
      <c r="C7" s="6" t="s">
        <v>447</v>
      </c>
      <c r="D7" s="166"/>
      <c r="E7" s="162"/>
      <c r="F7" s="161"/>
      <c r="G7" s="161"/>
      <c r="H7" s="167"/>
      <c r="J7" s="21" t="s">
        <v>458</v>
      </c>
    </row>
    <row r="8" spans="2:10" ht="45" customHeight="1">
      <c r="B8" s="270"/>
      <c r="C8" s="6" t="s">
        <v>448</v>
      </c>
      <c r="D8" s="166"/>
      <c r="E8" s="162"/>
      <c r="F8" s="162"/>
      <c r="G8" s="161"/>
      <c r="H8" s="167"/>
      <c r="J8" s="20" t="s">
        <v>176</v>
      </c>
    </row>
    <row r="9" spans="2:10" ht="45" customHeight="1">
      <c r="B9" s="270"/>
      <c r="C9" s="6" t="s">
        <v>449</v>
      </c>
      <c r="D9" s="168"/>
      <c r="E9" s="162"/>
      <c r="F9" s="162"/>
      <c r="G9" s="161"/>
      <c r="H9" s="167"/>
      <c r="J9" s="19" t="s">
        <v>459</v>
      </c>
    </row>
    <row r="10" spans="2:10" ht="45" customHeight="1" thickBot="1">
      <c r="B10" s="270"/>
      <c r="C10" s="6" t="s">
        <v>451</v>
      </c>
      <c r="D10" s="169"/>
      <c r="E10" s="170"/>
      <c r="F10" s="171"/>
      <c r="G10" s="172"/>
      <c r="H10" s="173"/>
    </row>
    <row r="11" spans="2:10" ht="15.75" customHeight="1"/>
    <row r="12" spans="2:10" ht="45" customHeight="1">
      <c r="D12" s="6" t="s">
        <v>452</v>
      </c>
      <c r="E12" s="6" t="s">
        <v>453</v>
      </c>
      <c r="F12" s="6" t="s">
        <v>454</v>
      </c>
      <c r="G12" s="6" t="s">
        <v>455</v>
      </c>
      <c r="H12" s="6" t="s">
        <v>456</v>
      </c>
    </row>
  </sheetData>
  <mergeCells count="2">
    <mergeCell ref="D4:H4"/>
    <mergeCell ref="B6:B10"/>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outlinePr summaryBelow="0" summaryRight="0"/>
  </sheetPr>
  <dimension ref="A1:Q180"/>
  <sheetViews>
    <sheetView topLeftCell="G19" workbookViewId="0">
      <selection activeCell="J28" sqref="J28"/>
    </sheetView>
  </sheetViews>
  <sheetFormatPr baseColWidth="10" defaultColWidth="14.42578125" defaultRowHeight="15.75" customHeight="1"/>
  <cols>
    <col min="1" max="1" width="47.42578125" style="179" customWidth="1"/>
    <col min="2" max="2" width="40" style="179" customWidth="1"/>
    <col min="3" max="3" width="25.140625" style="179" customWidth="1"/>
    <col min="4" max="4" width="22.5703125" style="179" customWidth="1"/>
    <col min="5" max="5" width="16.7109375" style="179" customWidth="1"/>
    <col min="6" max="9" width="6.42578125" style="179" customWidth="1"/>
    <col min="10" max="10" width="28" style="179" customWidth="1"/>
    <col min="11" max="15" width="14.42578125" style="179"/>
    <col min="16" max="16" width="21" style="179" customWidth="1"/>
    <col min="17" max="17" width="51.28515625" style="179" customWidth="1"/>
    <col min="18" max="16384" width="14.42578125" style="179"/>
  </cols>
  <sheetData>
    <row r="1" spans="1:17" ht="15">
      <c r="A1" s="177"/>
      <c r="B1" s="177"/>
      <c r="C1" s="177"/>
      <c r="D1" s="177"/>
      <c r="E1" s="177"/>
      <c r="F1" s="275" t="s">
        <v>495</v>
      </c>
      <c r="G1" s="276"/>
      <c r="H1" s="276"/>
      <c r="I1" s="276"/>
      <c r="J1" s="178"/>
      <c r="K1" s="178"/>
      <c r="L1" s="178"/>
      <c r="M1" s="178"/>
      <c r="N1" s="178"/>
      <c r="O1" s="178"/>
      <c r="P1" s="178"/>
      <c r="Q1" s="178"/>
    </row>
    <row r="2" spans="1:17" ht="10.5" customHeight="1">
      <c r="A2" s="177"/>
      <c r="B2" s="177"/>
      <c r="C2" s="177"/>
      <c r="D2" s="177"/>
      <c r="E2" s="177"/>
      <c r="F2" s="180" t="s">
        <v>496</v>
      </c>
      <c r="G2" s="181"/>
      <c r="H2" s="181"/>
      <c r="I2" s="182"/>
      <c r="J2" s="178"/>
      <c r="K2" s="178"/>
      <c r="L2" s="178"/>
      <c r="M2" s="178"/>
      <c r="N2" s="178"/>
      <c r="O2" s="178"/>
      <c r="P2" s="178"/>
      <c r="Q2" s="178"/>
    </row>
    <row r="3" spans="1:17" ht="10.5" customHeight="1">
      <c r="A3" s="177"/>
      <c r="B3" s="177"/>
      <c r="C3" s="177"/>
      <c r="D3" s="177"/>
      <c r="E3" s="177"/>
      <c r="F3" s="183" t="s">
        <v>497</v>
      </c>
      <c r="G3" s="181"/>
      <c r="H3" s="181"/>
      <c r="I3" s="182"/>
      <c r="J3" s="178"/>
      <c r="K3" s="178"/>
      <c r="L3" s="178"/>
      <c r="M3" s="178"/>
      <c r="N3" s="178"/>
      <c r="O3" s="178"/>
      <c r="P3" s="178"/>
      <c r="Q3" s="178"/>
    </row>
    <row r="4" spans="1:17" ht="10.5" customHeight="1">
      <c r="A4" s="177"/>
      <c r="B4" s="177"/>
      <c r="C4" s="177"/>
      <c r="D4" s="177"/>
      <c r="E4" s="177"/>
      <c r="F4" s="184" t="s">
        <v>498</v>
      </c>
      <c r="G4" s="181"/>
      <c r="H4" s="181"/>
      <c r="I4" s="182"/>
      <c r="J4" s="178"/>
      <c r="K4" s="178"/>
      <c r="L4" s="178"/>
      <c r="M4" s="178"/>
      <c r="N4" s="178"/>
      <c r="O4" s="178"/>
      <c r="P4" s="178"/>
      <c r="Q4" s="178"/>
    </row>
    <row r="5" spans="1:17" ht="10.5" customHeight="1">
      <c r="A5" s="177" t="s">
        <v>499</v>
      </c>
      <c r="B5" s="185" t="s">
        <v>241</v>
      </c>
      <c r="C5" s="177"/>
      <c r="D5" s="177"/>
      <c r="E5" s="177"/>
      <c r="F5" s="180" t="s">
        <v>500</v>
      </c>
      <c r="G5" s="186"/>
      <c r="H5" s="186"/>
      <c r="I5" s="187"/>
      <c r="J5" s="178"/>
      <c r="K5" s="178"/>
      <c r="L5" s="178"/>
      <c r="M5" s="178"/>
      <c r="N5" s="178"/>
      <c r="O5" s="178"/>
      <c r="P5" s="178"/>
      <c r="Q5" s="178"/>
    </row>
    <row r="6" spans="1:17" ht="10.5" customHeight="1">
      <c r="A6" s="177" t="s">
        <v>501</v>
      </c>
      <c r="B6" s="188">
        <v>42850</v>
      </c>
      <c r="C6" s="177"/>
      <c r="D6" s="177"/>
      <c r="E6" s="189"/>
      <c r="F6" s="190" t="s">
        <v>502</v>
      </c>
      <c r="G6" s="191"/>
      <c r="H6" s="191"/>
      <c r="I6" s="192"/>
      <c r="J6" s="178"/>
      <c r="K6" s="178"/>
      <c r="L6" s="178"/>
      <c r="M6" s="178"/>
      <c r="N6" s="178"/>
      <c r="O6" s="178"/>
      <c r="P6" s="178"/>
      <c r="Q6" s="178"/>
    </row>
    <row r="7" spans="1:17" ht="15">
      <c r="A7" s="177" t="s">
        <v>503</v>
      </c>
      <c r="B7" s="193"/>
      <c r="C7" s="177" t="s">
        <v>504</v>
      </c>
      <c r="D7" s="193"/>
      <c r="E7" s="177"/>
      <c r="F7" s="277" t="s">
        <v>505</v>
      </c>
      <c r="G7" s="277" t="s">
        <v>506</v>
      </c>
      <c r="H7" s="277" t="s">
        <v>507</v>
      </c>
      <c r="I7" s="277" t="s">
        <v>508</v>
      </c>
      <c r="J7" s="178"/>
      <c r="K7" s="178"/>
      <c r="L7" s="178"/>
      <c r="M7" s="178"/>
      <c r="N7" s="178"/>
      <c r="O7" s="178"/>
      <c r="P7" s="178"/>
      <c r="Q7" s="178"/>
    </row>
    <row r="8" spans="1:17" ht="15">
      <c r="A8" s="177"/>
      <c r="B8" s="177"/>
      <c r="C8" s="177"/>
      <c r="D8" s="177"/>
      <c r="E8" s="177"/>
      <c r="F8" s="272"/>
      <c r="G8" s="272"/>
      <c r="H8" s="272"/>
      <c r="I8" s="272"/>
      <c r="J8" s="178"/>
      <c r="K8" s="178"/>
      <c r="L8" s="178"/>
      <c r="M8" s="178"/>
      <c r="N8" s="178"/>
      <c r="O8" s="178"/>
      <c r="P8" s="194" t="s">
        <v>509</v>
      </c>
      <c r="Q8" s="178"/>
    </row>
    <row r="9" spans="1:17" ht="15">
      <c r="A9" s="177"/>
      <c r="B9" s="177"/>
      <c r="C9" s="177"/>
      <c r="D9" s="177"/>
      <c r="E9" s="177"/>
      <c r="F9" s="272"/>
      <c r="G9" s="272"/>
      <c r="H9" s="272"/>
      <c r="I9" s="272"/>
      <c r="J9" s="178"/>
      <c r="K9" s="178"/>
      <c r="L9" s="178"/>
      <c r="M9" s="178"/>
      <c r="N9" s="178"/>
      <c r="O9" s="178"/>
      <c r="P9" s="195" t="s">
        <v>510</v>
      </c>
      <c r="Q9" s="178"/>
    </row>
    <row r="10" spans="1:17" ht="15">
      <c r="A10" s="177"/>
      <c r="B10" s="196"/>
      <c r="C10" s="177"/>
      <c r="D10" s="196"/>
      <c r="E10" s="177"/>
      <c r="F10" s="272"/>
      <c r="G10" s="272"/>
      <c r="H10" s="272"/>
      <c r="I10" s="272"/>
      <c r="J10" s="197"/>
      <c r="K10" s="197"/>
      <c r="L10" s="178"/>
      <c r="M10" s="178"/>
      <c r="N10" s="178"/>
      <c r="O10" s="178"/>
      <c r="P10" s="198"/>
      <c r="Q10" s="178"/>
    </row>
    <row r="11" spans="1:17" ht="15">
      <c r="A11" s="271" t="s">
        <v>511</v>
      </c>
      <c r="B11" s="272"/>
      <c r="C11" s="272"/>
      <c r="D11" s="272"/>
      <c r="E11" s="272"/>
      <c r="F11" s="278"/>
      <c r="G11" s="278"/>
      <c r="H11" s="278"/>
      <c r="I11" s="278"/>
      <c r="J11" s="273" t="s">
        <v>512</v>
      </c>
      <c r="K11" s="272"/>
      <c r="L11" s="274" t="s">
        <v>513</v>
      </c>
      <c r="M11" s="272"/>
      <c r="N11" s="272"/>
      <c r="O11" s="199"/>
      <c r="P11" s="199" t="s">
        <v>514</v>
      </c>
      <c r="Q11" s="200"/>
    </row>
    <row r="12" spans="1:17" ht="15">
      <c r="A12" s="199" t="s">
        <v>515</v>
      </c>
      <c r="B12" s="201" t="s">
        <v>516</v>
      </c>
      <c r="C12" s="199" t="s">
        <v>517</v>
      </c>
      <c r="D12" s="201" t="s">
        <v>518</v>
      </c>
      <c r="E12" s="199" t="s">
        <v>519</v>
      </c>
      <c r="F12" s="201"/>
      <c r="G12" s="201"/>
      <c r="H12" s="201"/>
      <c r="I12" s="201"/>
      <c r="J12" s="199" t="s">
        <v>520</v>
      </c>
      <c r="K12" s="199" t="s">
        <v>521</v>
      </c>
      <c r="L12" s="200" t="s">
        <v>522</v>
      </c>
      <c r="M12" s="200" t="s">
        <v>523</v>
      </c>
      <c r="N12" s="200" t="s">
        <v>524</v>
      </c>
      <c r="O12" s="199" t="s">
        <v>525</v>
      </c>
      <c r="P12" s="199" t="s">
        <v>526</v>
      </c>
      <c r="Q12" s="200" t="s">
        <v>527</v>
      </c>
    </row>
    <row r="13" spans="1:17" ht="24">
      <c r="A13" s="202" t="s">
        <v>528</v>
      </c>
      <c r="B13" s="203" t="s">
        <v>529</v>
      </c>
      <c r="C13" s="203" t="s">
        <v>530</v>
      </c>
      <c r="D13" s="203" t="s">
        <v>206</v>
      </c>
      <c r="E13" s="203" t="s">
        <v>253</v>
      </c>
      <c r="F13" s="203"/>
      <c r="G13" s="203"/>
      <c r="H13" s="203"/>
      <c r="I13" s="203"/>
      <c r="J13" s="203" t="s">
        <v>531</v>
      </c>
      <c r="K13" s="203"/>
      <c r="L13" s="203" t="s">
        <v>532</v>
      </c>
      <c r="M13" s="203" t="s">
        <v>532</v>
      </c>
      <c r="N13" s="203" t="s">
        <v>203</v>
      </c>
      <c r="O13" s="203" t="str">
        <f t="shared" ref="O13:O180" si="0">IF((OR(AND(L13="ALTO", M13="ALTO"), AND(L13="ALTO", N13="ALTO"), AND(M13 ="ALTO", N13 ="ALTO"))),"ALTA",IF((OR(L13="ALTO", M13 ="ALTO", N13 ="ALTO",L13="MEDIO", M13 ="MEDIO", N13 ="MEDIO")),"MEDIA",IF(AND(L13="BAJO",M13="BAJO",N13="BAJO"),"BAJA","INCORRECTO")))</f>
        <v>MEDIA</v>
      </c>
      <c r="P13" s="203"/>
      <c r="Q13" s="203"/>
    </row>
    <row r="14" spans="1:17" ht="12.75">
      <c r="A14" s="203" t="s">
        <v>533</v>
      </c>
      <c r="B14" s="203" t="s">
        <v>534</v>
      </c>
      <c r="C14" s="203" t="s">
        <v>535</v>
      </c>
      <c r="D14" s="203" t="s">
        <v>536</v>
      </c>
      <c r="E14" s="203" t="s">
        <v>537</v>
      </c>
      <c r="F14" s="203"/>
      <c r="G14" s="203"/>
      <c r="H14" s="203"/>
      <c r="I14" s="203"/>
      <c r="J14" s="203" t="s">
        <v>538</v>
      </c>
      <c r="K14" s="203"/>
      <c r="L14" s="203" t="s">
        <v>532</v>
      </c>
      <c r="M14" s="203" t="s">
        <v>532</v>
      </c>
      <c r="N14" s="203" t="s">
        <v>539</v>
      </c>
      <c r="O14" s="203" t="str">
        <f t="shared" si="0"/>
        <v>MEDIA</v>
      </c>
      <c r="P14" s="203"/>
      <c r="Q14" s="203"/>
    </row>
    <row r="15" spans="1:17" ht="24">
      <c r="A15" s="203" t="s">
        <v>540</v>
      </c>
      <c r="B15" s="203" t="s">
        <v>541</v>
      </c>
      <c r="C15" s="203" t="s">
        <v>542</v>
      </c>
      <c r="D15" s="203" t="s">
        <v>543</v>
      </c>
      <c r="E15" s="203" t="s">
        <v>543</v>
      </c>
      <c r="F15" s="203"/>
      <c r="G15" s="203"/>
      <c r="H15" s="203"/>
      <c r="I15" s="203"/>
      <c r="J15" s="203" t="s">
        <v>544</v>
      </c>
      <c r="K15" s="203"/>
      <c r="L15" s="203" t="s">
        <v>532</v>
      </c>
      <c r="M15" s="203" t="s">
        <v>532</v>
      </c>
      <c r="N15" s="203" t="s">
        <v>532</v>
      </c>
      <c r="O15" s="203" t="str">
        <f t="shared" si="0"/>
        <v>MEDIA</v>
      </c>
      <c r="P15" s="203"/>
      <c r="Q15" s="203"/>
    </row>
    <row r="16" spans="1:17" ht="24">
      <c r="A16" s="203" t="s">
        <v>545</v>
      </c>
      <c r="B16" s="203" t="s">
        <v>546</v>
      </c>
      <c r="C16" s="203" t="s">
        <v>547</v>
      </c>
      <c r="D16" s="203" t="s">
        <v>548</v>
      </c>
      <c r="E16" s="203" t="s">
        <v>548</v>
      </c>
      <c r="F16" s="203"/>
      <c r="G16" s="203"/>
      <c r="H16" s="203"/>
      <c r="I16" s="203"/>
      <c r="J16" s="203" t="s">
        <v>549</v>
      </c>
      <c r="K16" s="203"/>
      <c r="L16" s="203" t="s">
        <v>532</v>
      </c>
      <c r="M16" s="203" t="s">
        <v>532</v>
      </c>
      <c r="N16" s="203" t="s">
        <v>532</v>
      </c>
      <c r="O16" s="203" t="str">
        <f t="shared" si="0"/>
        <v>MEDIA</v>
      </c>
      <c r="P16" s="203"/>
      <c r="Q16" s="203"/>
    </row>
    <row r="17" spans="1:17" ht="72">
      <c r="A17" s="203" t="s">
        <v>550</v>
      </c>
      <c r="B17" s="203" t="s">
        <v>551</v>
      </c>
      <c r="C17" s="203" t="s">
        <v>547</v>
      </c>
      <c r="D17" s="203" t="s">
        <v>536</v>
      </c>
      <c r="E17" s="203" t="s">
        <v>552</v>
      </c>
      <c r="F17" s="203"/>
      <c r="G17" s="203"/>
      <c r="H17" s="203"/>
      <c r="I17" s="203"/>
      <c r="J17" s="203" t="s">
        <v>553</v>
      </c>
      <c r="K17" s="203"/>
      <c r="L17" s="203" t="s">
        <v>532</v>
      </c>
      <c r="M17" s="203" t="s">
        <v>532</v>
      </c>
      <c r="N17" s="203" t="s">
        <v>203</v>
      </c>
      <c r="O17" s="203" t="str">
        <f t="shared" si="0"/>
        <v>MEDIA</v>
      </c>
      <c r="P17" s="203"/>
      <c r="Q17" s="203" t="s">
        <v>554</v>
      </c>
    </row>
    <row r="18" spans="1:17" ht="96">
      <c r="A18" s="203" t="s">
        <v>555</v>
      </c>
      <c r="B18" s="203" t="s">
        <v>556</v>
      </c>
      <c r="C18" s="203" t="s">
        <v>557</v>
      </c>
      <c r="D18" s="203" t="s">
        <v>536</v>
      </c>
      <c r="E18" s="203" t="s">
        <v>558</v>
      </c>
      <c r="F18" s="203"/>
      <c r="G18" s="203"/>
      <c r="H18" s="203"/>
      <c r="I18" s="203"/>
      <c r="J18" s="203" t="s">
        <v>538</v>
      </c>
      <c r="K18" s="203" t="s">
        <v>559</v>
      </c>
      <c r="L18" s="203" t="s">
        <v>532</v>
      </c>
      <c r="M18" s="203" t="s">
        <v>532</v>
      </c>
      <c r="N18" s="203" t="s">
        <v>532</v>
      </c>
      <c r="O18" s="203" t="str">
        <f t="shared" si="0"/>
        <v>MEDIA</v>
      </c>
      <c r="P18" s="203"/>
      <c r="Q18" s="203" t="s">
        <v>560</v>
      </c>
    </row>
    <row r="19" spans="1:17" ht="24">
      <c r="A19" s="203" t="s">
        <v>561</v>
      </c>
      <c r="B19" s="203" t="s">
        <v>562</v>
      </c>
      <c r="C19" s="203" t="s">
        <v>547</v>
      </c>
      <c r="D19" s="203" t="s">
        <v>536</v>
      </c>
      <c r="E19" s="203" t="s">
        <v>563</v>
      </c>
      <c r="F19" s="203"/>
      <c r="G19" s="203"/>
      <c r="H19" s="203"/>
      <c r="I19" s="203"/>
      <c r="J19" s="203" t="s">
        <v>564</v>
      </c>
      <c r="K19" s="203" t="s">
        <v>559</v>
      </c>
      <c r="L19" s="203" t="s">
        <v>203</v>
      </c>
      <c r="M19" s="203" t="s">
        <v>532</v>
      </c>
      <c r="N19" s="203" t="s">
        <v>203</v>
      </c>
      <c r="O19" s="203" t="str">
        <f t="shared" si="0"/>
        <v>ALTA</v>
      </c>
      <c r="P19" s="203"/>
      <c r="Q19" s="203" t="s">
        <v>565</v>
      </c>
    </row>
    <row r="20" spans="1:17" ht="60">
      <c r="A20" s="203" t="s">
        <v>566</v>
      </c>
      <c r="B20" s="203" t="s">
        <v>567</v>
      </c>
      <c r="C20" s="203" t="s">
        <v>547</v>
      </c>
      <c r="D20" s="203" t="s">
        <v>536</v>
      </c>
      <c r="E20" s="203" t="s">
        <v>568</v>
      </c>
      <c r="F20" s="203"/>
      <c r="G20" s="203"/>
      <c r="H20" s="203"/>
      <c r="I20" s="203"/>
      <c r="J20" s="203" t="s">
        <v>564</v>
      </c>
      <c r="K20" s="203" t="s">
        <v>569</v>
      </c>
      <c r="L20" s="203" t="s">
        <v>532</v>
      </c>
      <c r="M20" s="203" t="s">
        <v>532</v>
      </c>
      <c r="N20" s="203" t="s">
        <v>203</v>
      </c>
      <c r="O20" s="203" t="str">
        <f t="shared" si="0"/>
        <v>MEDIA</v>
      </c>
      <c r="P20" s="203"/>
      <c r="Q20" s="203" t="s">
        <v>570</v>
      </c>
    </row>
    <row r="21" spans="1:17" ht="24">
      <c r="A21" s="203" t="s">
        <v>571</v>
      </c>
      <c r="B21" s="203" t="s">
        <v>572</v>
      </c>
      <c r="C21" s="203" t="s">
        <v>547</v>
      </c>
      <c r="D21" s="203" t="s">
        <v>536</v>
      </c>
      <c r="E21" s="203" t="s">
        <v>573</v>
      </c>
      <c r="F21" s="203"/>
      <c r="G21" s="203"/>
      <c r="H21" s="203"/>
      <c r="I21" s="203"/>
      <c r="J21" s="203" t="s">
        <v>564</v>
      </c>
      <c r="K21" s="203" t="s">
        <v>559</v>
      </c>
      <c r="L21" s="203" t="s">
        <v>532</v>
      </c>
      <c r="M21" s="203" t="s">
        <v>532</v>
      </c>
      <c r="N21" s="203" t="s">
        <v>203</v>
      </c>
      <c r="O21" s="203" t="str">
        <f t="shared" si="0"/>
        <v>MEDIA</v>
      </c>
      <c r="P21" s="203"/>
      <c r="Q21" s="203"/>
    </row>
    <row r="22" spans="1:17" ht="36">
      <c r="A22" s="203" t="s">
        <v>574</v>
      </c>
      <c r="B22" s="203" t="s">
        <v>575</v>
      </c>
      <c r="C22" s="203" t="s">
        <v>557</v>
      </c>
      <c r="D22" s="203" t="s">
        <v>536</v>
      </c>
      <c r="E22" s="203" t="s">
        <v>576</v>
      </c>
      <c r="F22" s="203"/>
      <c r="G22" s="203"/>
      <c r="H22" s="203"/>
      <c r="I22" s="203"/>
      <c r="J22" s="203" t="s">
        <v>577</v>
      </c>
      <c r="K22" s="203" t="s">
        <v>578</v>
      </c>
      <c r="L22" s="203" t="s">
        <v>532</v>
      </c>
      <c r="M22" s="203" t="s">
        <v>532</v>
      </c>
      <c r="N22" s="203" t="s">
        <v>203</v>
      </c>
      <c r="O22" s="203" t="str">
        <f t="shared" si="0"/>
        <v>MEDIA</v>
      </c>
      <c r="P22" s="203"/>
      <c r="Q22" s="203"/>
    </row>
    <row r="23" spans="1:17" ht="12.75">
      <c r="A23" s="203"/>
      <c r="B23" s="203"/>
      <c r="C23" s="203"/>
      <c r="D23" s="203"/>
      <c r="E23" s="203"/>
      <c r="F23" s="203"/>
      <c r="G23" s="203"/>
      <c r="H23" s="203"/>
      <c r="I23" s="203"/>
      <c r="J23" s="203"/>
      <c r="K23" s="203"/>
      <c r="L23" s="203"/>
      <c r="M23" s="203"/>
      <c r="N23" s="203"/>
      <c r="O23" s="203" t="str">
        <f t="shared" si="0"/>
        <v>INCORRECTO</v>
      </c>
      <c r="P23" s="203"/>
      <c r="Q23" s="203"/>
    </row>
    <row r="24" spans="1:17" ht="12.75">
      <c r="A24" s="203"/>
      <c r="B24" s="203"/>
      <c r="C24" s="203"/>
      <c r="D24" s="203"/>
      <c r="E24" s="203"/>
      <c r="F24" s="203"/>
      <c r="G24" s="203"/>
      <c r="H24" s="203"/>
      <c r="I24" s="203"/>
      <c r="J24" s="203"/>
      <c r="K24" s="203"/>
      <c r="L24" s="203"/>
      <c r="M24" s="203"/>
      <c r="N24" s="203"/>
      <c r="O24" s="203" t="str">
        <f t="shared" si="0"/>
        <v>INCORRECTO</v>
      </c>
      <c r="P24" s="203"/>
      <c r="Q24" s="203"/>
    </row>
    <row r="25" spans="1:17" ht="12.75">
      <c r="A25" s="203"/>
      <c r="B25" s="203"/>
      <c r="C25" s="203"/>
      <c r="D25" s="203"/>
      <c r="E25" s="203"/>
      <c r="F25" s="203"/>
      <c r="G25" s="203"/>
      <c r="H25" s="203"/>
      <c r="I25" s="203"/>
      <c r="J25" s="203"/>
      <c r="K25" s="203"/>
      <c r="L25" s="203"/>
      <c r="M25" s="203"/>
      <c r="N25" s="203"/>
      <c r="O25" s="203" t="str">
        <f t="shared" si="0"/>
        <v>INCORRECTO</v>
      </c>
      <c r="P25" s="203"/>
      <c r="Q25" s="203"/>
    </row>
    <row r="26" spans="1:17" ht="12.75">
      <c r="A26" s="203"/>
      <c r="B26" s="203"/>
      <c r="C26" s="203"/>
      <c r="D26" s="203"/>
      <c r="E26" s="203"/>
      <c r="F26" s="203"/>
      <c r="G26" s="203"/>
      <c r="H26" s="203"/>
      <c r="I26" s="203"/>
      <c r="J26" s="203"/>
      <c r="K26" s="203"/>
      <c r="L26" s="203"/>
      <c r="M26" s="203"/>
      <c r="N26" s="203"/>
      <c r="O26" s="203" t="str">
        <f t="shared" si="0"/>
        <v>INCORRECTO</v>
      </c>
      <c r="P26" s="203"/>
      <c r="Q26" s="203"/>
    </row>
    <row r="27" spans="1:17" ht="12.75">
      <c r="A27" s="203"/>
      <c r="B27" s="203"/>
      <c r="C27" s="203"/>
      <c r="D27" s="203"/>
      <c r="E27" s="203"/>
      <c r="F27" s="203"/>
      <c r="G27" s="203"/>
      <c r="H27" s="203"/>
      <c r="I27" s="203"/>
      <c r="J27" s="203"/>
      <c r="K27" s="203"/>
      <c r="L27" s="203"/>
      <c r="M27" s="203"/>
      <c r="N27" s="203"/>
      <c r="O27" s="203" t="str">
        <f t="shared" si="0"/>
        <v>INCORRECTO</v>
      </c>
      <c r="P27" s="203"/>
      <c r="Q27" s="203"/>
    </row>
    <row r="28" spans="1:17" ht="12.75">
      <c r="A28" s="203"/>
      <c r="B28" s="203"/>
      <c r="C28" s="203"/>
      <c r="D28" s="203"/>
      <c r="E28" s="203"/>
      <c r="F28" s="203"/>
      <c r="G28" s="203"/>
      <c r="H28" s="203"/>
      <c r="I28" s="203"/>
      <c r="J28" s="203"/>
      <c r="K28" s="203"/>
      <c r="L28" s="203"/>
      <c r="M28" s="203"/>
      <c r="N28" s="203"/>
      <c r="O28" s="203" t="str">
        <f t="shared" si="0"/>
        <v>INCORRECTO</v>
      </c>
      <c r="P28" s="203"/>
      <c r="Q28" s="203"/>
    </row>
    <row r="29" spans="1:17" ht="12.75">
      <c r="A29" s="203"/>
      <c r="B29" s="203"/>
      <c r="C29" s="203"/>
      <c r="D29" s="203"/>
      <c r="E29" s="203"/>
      <c r="F29" s="203"/>
      <c r="G29" s="203"/>
      <c r="H29" s="203"/>
      <c r="I29" s="203"/>
      <c r="J29" s="203"/>
      <c r="K29" s="203"/>
      <c r="L29" s="203"/>
      <c r="M29" s="203"/>
      <c r="N29" s="203"/>
      <c r="O29" s="203" t="str">
        <f t="shared" si="0"/>
        <v>INCORRECTO</v>
      </c>
      <c r="P29" s="203"/>
      <c r="Q29" s="203"/>
    </row>
    <row r="30" spans="1:17" ht="12.75">
      <c r="A30" s="203"/>
      <c r="B30" s="203"/>
      <c r="C30" s="203"/>
      <c r="D30" s="203"/>
      <c r="E30" s="203"/>
      <c r="F30" s="203"/>
      <c r="G30" s="203"/>
      <c r="H30" s="203"/>
      <c r="I30" s="203"/>
      <c r="J30" s="203"/>
      <c r="K30" s="203"/>
      <c r="L30" s="203"/>
      <c r="M30" s="203"/>
      <c r="N30" s="203"/>
      <c r="O30" s="203" t="str">
        <f t="shared" si="0"/>
        <v>INCORRECTO</v>
      </c>
      <c r="P30" s="203"/>
      <c r="Q30" s="203"/>
    </row>
    <row r="31" spans="1:17" ht="12.75">
      <c r="A31" s="203"/>
      <c r="B31" s="203"/>
      <c r="C31" s="203"/>
      <c r="D31" s="203"/>
      <c r="E31" s="203"/>
      <c r="F31" s="203"/>
      <c r="G31" s="203"/>
      <c r="H31" s="203"/>
      <c r="I31" s="203"/>
      <c r="J31" s="203"/>
      <c r="K31" s="203"/>
      <c r="L31" s="203"/>
      <c r="M31" s="203"/>
      <c r="N31" s="203"/>
      <c r="O31" s="203" t="str">
        <f t="shared" si="0"/>
        <v>INCORRECTO</v>
      </c>
      <c r="P31" s="203"/>
      <c r="Q31" s="203"/>
    </row>
    <row r="32" spans="1:17" ht="12.75">
      <c r="A32" s="203"/>
      <c r="B32" s="203"/>
      <c r="C32" s="203"/>
      <c r="D32" s="203"/>
      <c r="E32" s="203"/>
      <c r="F32" s="203"/>
      <c r="G32" s="203"/>
      <c r="H32" s="203"/>
      <c r="I32" s="203"/>
      <c r="J32" s="203"/>
      <c r="K32" s="203"/>
      <c r="L32" s="203"/>
      <c r="M32" s="203"/>
      <c r="N32" s="203"/>
      <c r="O32" s="203" t="str">
        <f t="shared" si="0"/>
        <v>INCORRECTO</v>
      </c>
      <c r="P32" s="203"/>
      <c r="Q32" s="203"/>
    </row>
    <row r="33" spans="1:17" ht="12.75">
      <c r="A33" s="203"/>
      <c r="B33" s="203"/>
      <c r="C33" s="203"/>
      <c r="D33" s="203"/>
      <c r="E33" s="203"/>
      <c r="F33" s="203"/>
      <c r="G33" s="203"/>
      <c r="H33" s="203"/>
      <c r="I33" s="203"/>
      <c r="J33" s="203"/>
      <c r="K33" s="203"/>
      <c r="L33" s="203"/>
      <c r="M33" s="203"/>
      <c r="N33" s="203"/>
      <c r="O33" s="203" t="str">
        <f t="shared" si="0"/>
        <v>INCORRECTO</v>
      </c>
      <c r="P33" s="203"/>
      <c r="Q33" s="203"/>
    </row>
    <row r="34" spans="1:17" ht="12.75">
      <c r="A34" s="203"/>
      <c r="B34" s="203"/>
      <c r="C34" s="203"/>
      <c r="D34" s="203"/>
      <c r="E34" s="203"/>
      <c r="F34" s="203"/>
      <c r="G34" s="203"/>
      <c r="H34" s="203"/>
      <c r="I34" s="203"/>
      <c r="J34" s="203"/>
      <c r="K34" s="203"/>
      <c r="L34" s="203"/>
      <c r="M34" s="203"/>
      <c r="N34" s="203"/>
      <c r="O34" s="203" t="str">
        <f t="shared" si="0"/>
        <v>INCORRECTO</v>
      </c>
      <c r="P34" s="203"/>
      <c r="Q34" s="203"/>
    </row>
    <row r="35" spans="1:17" ht="12.75">
      <c r="A35" s="204"/>
      <c r="B35" s="204"/>
      <c r="C35" s="203"/>
      <c r="D35" s="203"/>
      <c r="E35" s="203"/>
      <c r="F35" s="203"/>
      <c r="G35" s="203"/>
      <c r="H35" s="203"/>
      <c r="I35" s="203"/>
      <c r="J35" s="203"/>
      <c r="K35" s="203"/>
      <c r="L35" s="203"/>
      <c r="M35" s="203"/>
      <c r="N35" s="203"/>
      <c r="O35" s="203" t="str">
        <f t="shared" si="0"/>
        <v>INCORRECTO</v>
      </c>
      <c r="P35" s="204"/>
      <c r="Q35" s="204"/>
    </row>
    <row r="36" spans="1:17" ht="12.75">
      <c r="A36" s="205"/>
      <c r="B36" s="205"/>
      <c r="C36" s="203"/>
      <c r="D36" s="203"/>
      <c r="E36" s="203"/>
      <c r="F36" s="203"/>
      <c r="G36" s="203"/>
      <c r="H36" s="203"/>
      <c r="I36" s="203"/>
      <c r="J36" s="203"/>
      <c r="K36" s="203"/>
      <c r="L36" s="203"/>
      <c r="M36" s="203"/>
      <c r="N36" s="203"/>
      <c r="O36" s="203" t="str">
        <f t="shared" si="0"/>
        <v>INCORRECTO</v>
      </c>
      <c r="P36" s="205"/>
      <c r="Q36" s="205"/>
    </row>
    <row r="37" spans="1:17" ht="12.75">
      <c r="A37" s="205"/>
      <c r="B37" s="205"/>
      <c r="C37" s="203"/>
      <c r="D37" s="203"/>
      <c r="E37" s="203"/>
      <c r="F37" s="203"/>
      <c r="G37" s="203"/>
      <c r="H37" s="203"/>
      <c r="I37" s="203"/>
      <c r="J37" s="203"/>
      <c r="K37" s="203"/>
      <c r="L37" s="203"/>
      <c r="M37" s="203"/>
      <c r="N37" s="203"/>
      <c r="O37" s="203" t="str">
        <f t="shared" si="0"/>
        <v>INCORRECTO</v>
      </c>
      <c r="P37" s="205"/>
      <c r="Q37" s="205"/>
    </row>
    <row r="38" spans="1:17" ht="12.75">
      <c r="A38" s="205"/>
      <c r="B38" s="205"/>
      <c r="C38" s="203"/>
      <c r="D38" s="203"/>
      <c r="E38" s="203"/>
      <c r="F38" s="203"/>
      <c r="G38" s="203"/>
      <c r="H38" s="203"/>
      <c r="I38" s="203"/>
      <c r="J38" s="203"/>
      <c r="K38" s="203"/>
      <c r="L38" s="203"/>
      <c r="M38" s="203"/>
      <c r="N38" s="203"/>
      <c r="O38" s="203" t="str">
        <f t="shared" si="0"/>
        <v>INCORRECTO</v>
      </c>
      <c r="P38" s="205"/>
      <c r="Q38" s="205"/>
    </row>
    <row r="39" spans="1:17" ht="12.75">
      <c r="A39" s="205"/>
      <c r="B39" s="205"/>
      <c r="C39" s="203"/>
      <c r="D39" s="203"/>
      <c r="E39" s="203"/>
      <c r="F39" s="203"/>
      <c r="G39" s="203"/>
      <c r="H39" s="203"/>
      <c r="I39" s="203"/>
      <c r="J39" s="203"/>
      <c r="K39" s="203"/>
      <c r="L39" s="203"/>
      <c r="M39" s="203"/>
      <c r="N39" s="203"/>
      <c r="O39" s="203" t="str">
        <f t="shared" si="0"/>
        <v>INCORRECTO</v>
      </c>
      <c r="P39" s="205"/>
      <c r="Q39" s="205"/>
    </row>
    <row r="40" spans="1:17" ht="12.75">
      <c r="A40" s="205"/>
      <c r="B40" s="205"/>
      <c r="C40" s="203"/>
      <c r="D40" s="203"/>
      <c r="E40" s="203"/>
      <c r="F40" s="203"/>
      <c r="G40" s="203"/>
      <c r="H40" s="203"/>
      <c r="I40" s="203"/>
      <c r="J40" s="203"/>
      <c r="K40" s="203"/>
      <c r="L40" s="203"/>
      <c r="M40" s="203"/>
      <c r="N40" s="203"/>
      <c r="O40" s="203" t="str">
        <f t="shared" si="0"/>
        <v>INCORRECTO</v>
      </c>
      <c r="P40" s="205"/>
      <c r="Q40" s="205"/>
    </row>
    <row r="41" spans="1:17" ht="12.75">
      <c r="A41" s="205"/>
      <c r="B41" s="205"/>
      <c r="C41" s="203"/>
      <c r="D41" s="203"/>
      <c r="E41" s="203"/>
      <c r="F41" s="203"/>
      <c r="G41" s="203"/>
      <c r="H41" s="203"/>
      <c r="I41" s="203"/>
      <c r="J41" s="203"/>
      <c r="K41" s="203"/>
      <c r="L41" s="203"/>
      <c r="M41" s="203"/>
      <c r="N41" s="203"/>
      <c r="O41" s="203" t="str">
        <f t="shared" si="0"/>
        <v>INCORRECTO</v>
      </c>
      <c r="P41" s="205"/>
      <c r="Q41" s="205"/>
    </row>
    <row r="42" spans="1:17" ht="12.75">
      <c r="A42" s="205"/>
      <c r="B42" s="205"/>
      <c r="C42" s="203"/>
      <c r="D42" s="203"/>
      <c r="E42" s="203"/>
      <c r="F42" s="203"/>
      <c r="G42" s="203"/>
      <c r="H42" s="203"/>
      <c r="I42" s="203"/>
      <c r="J42" s="203"/>
      <c r="K42" s="203"/>
      <c r="L42" s="203"/>
      <c r="M42" s="203"/>
      <c r="N42" s="203"/>
      <c r="O42" s="203" t="str">
        <f t="shared" si="0"/>
        <v>INCORRECTO</v>
      </c>
      <c r="P42" s="205"/>
      <c r="Q42" s="205"/>
    </row>
    <row r="43" spans="1:17" ht="12.75">
      <c r="A43" s="205"/>
      <c r="B43" s="205"/>
      <c r="C43" s="203"/>
      <c r="D43" s="203"/>
      <c r="E43" s="203"/>
      <c r="F43" s="203"/>
      <c r="G43" s="203"/>
      <c r="H43" s="203"/>
      <c r="I43" s="203"/>
      <c r="J43" s="203"/>
      <c r="K43" s="203"/>
      <c r="L43" s="203"/>
      <c r="M43" s="203"/>
      <c r="N43" s="203"/>
      <c r="O43" s="203" t="str">
        <f t="shared" si="0"/>
        <v>INCORRECTO</v>
      </c>
      <c r="P43" s="205"/>
      <c r="Q43" s="205"/>
    </row>
    <row r="44" spans="1:17" ht="12.75">
      <c r="A44" s="205"/>
      <c r="B44" s="205"/>
      <c r="C44" s="203"/>
      <c r="D44" s="203"/>
      <c r="E44" s="203"/>
      <c r="F44" s="203"/>
      <c r="G44" s="203"/>
      <c r="H44" s="203"/>
      <c r="I44" s="203"/>
      <c r="J44" s="203"/>
      <c r="K44" s="203"/>
      <c r="L44" s="203"/>
      <c r="M44" s="203"/>
      <c r="N44" s="203"/>
      <c r="O44" s="203" t="str">
        <f t="shared" si="0"/>
        <v>INCORRECTO</v>
      </c>
      <c r="P44" s="205"/>
      <c r="Q44" s="205"/>
    </row>
    <row r="45" spans="1:17" ht="12.75">
      <c r="A45" s="205"/>
      <c r="B45" s="205"/>
      <c r="C45" s="203"/>
      <c r="D45" s="203"/>
      <c r="E45" s="203"/>
      <c r="F45" s="203"/>
      <c r="G45" s="203"/>
      <c r="H45" s="203"/>
      <c r="I45" s="203"/>
      <c r="J45" s="203"/>
      <c r="K45" s="203"/>
      <c r="L45" s="203"/>
      <c r="M45" s="203"/>
      <c r="N45" s="203"/>
      <c r="O45" s="203" t="str">
        <f t="shared" si="0"/>
        <v>INCORRECTO</v>
      </c>
      <c r="P45" s="205"/>
      <c r="Q45" s="205"/>
    </row>
    <row r="46" spans="1:17" ht="12.75">
      <c r="A46" s="205"/>
      <c r="B46" s="205"/>
      <c r="C46" s="203"/>
      <c r="D46" s="203"/>
      <c r="E46" s="203"/>
      <c r="F46" s="203"/>
      <c r="G46" s="203"/>
      <c r="H46" s="203"/>
      <c r="I46" s="203"/>
      <c r="J46" s="203"/>
      <c r="K46" s="203"/>
      <c r="L46" s="203"/>
      <c r="M46" s="203"/>
      <c r="N46" s="203"/>
      <c r="O46" s="203" t="str">
        <f t="shared" si="0"/>
        <v>INCORRECTO</v>
      </c>
      <c r="P46" s="205"/>
      <c r="Q46" s="205"/>
    </row>
    <row r="47" spans="1:17" ht="12.75">
      <c r="A47" s="205"/>
      <c r="B47" s="205"/>
      <c r="C47" s="203"/>
      <c r="D47" s="203"/>
      <c r="E47" s="203"/>
      <c r="F47" s="203"/>
      <c r="G47" s="203"/>
      <c r="H47" s="203"/>
      <c r="I47" s="203"/>
      <c r="J47" s="203"/>
      <c r="K47" s="203"/>
      <c r="L47" s="203"/>
      <c r="M47" s="203"/>
      <c r="N47" s="203"/>
      <c r="O47" s="203" t="str">
        <f t="shared" si="0"/>
        <v>INCORRECTO</v>
      </c>
      <c r="P47" s="205"/>
      <c r="Q47" s="205"/>
    </row>
    <row r="48" spans="1:17" ht="12.75">
      <c r="A48" s="205"/>
      <c r="B48" s="205"/>
      <c r="C48" s="203"/>
      <c r="D48" s="203"/>
      <c r="E48" s="203"/>
      <c r="F48" s="203"/>
      <c r="G48" s="203"/>
      <c r="H48" s="203"/>
      <c r="I48" s="203"/>
      <c r="J48" s="203"/>
      <c r="K48" s="203"/>
      <c r="L48" s="203"/>
      <c r="M48" s="203"/>
      <c r="N48" s="203"/>
      <c r="O48" s="203" t="str">
        <f t="shared" si="0"/>
        <v>INCORRECTO</v>
      </c>
      <c r="P48" s="205"/>
      <c r="Q48" s="205"/>
    </row>
    <row r="49" spans="1:17" ht="12.75">
      <c r="A49" s="205"/>
      <c r="B49" s="205"/>
      <c r="C49" s="203"/>
      <c r="D49" s="203"/>
      <c r="E49" s="203"/>
      <c r="F49" s="203"/>
      <c r="G49" s="203"/>
      <c r="H49" s="203"/>
      <c r="I49" s="203"/>
      <c r="J49" s="203"/>
      <c r="K49" s="203"/>
      <c r="L49" s="203"/>
      <c r="M49" s="203"/>
      <c r="N49" s="203"/>
      <c r="O49" s="203" t="str">
        <f t="shared" si="0"/>
        <v>INCORRECTO</v>
      </c>
      <c r="P49" s="205"/>
      <c r="Q49" s="205"/>
    </row>
    <row r="50" spans="1:17" ht="12.75">
      <c r="A50" s="205"/>
      <c r="B50" s="205"/>
      <c r="C50" s="203"/>
      <c r="D50" s="203"/>
      <c r="E50" s="203"/>
      <c r="F50" s="203"/>
      <c r="G50" s="203"/>
      <c r="H50" s="203"/>
      <c r="I50" s="203"/>
      <c r="J50" s="203"/>
      <c r="K50" s="203"/>
      <c r="L50" s="203"/>
      <c r="M50" s="203"/>
      <c r="N50" s="203"/>
      <c r="O50" s="203" t="str">
        <f t="shared" si="0"/>
        <v>INCORRECTO</v>
      </c>
      <c r="P50" s="205"/>
      <c r="Q50" s="205"/>
    </row>
    <row r="51" spans="1:17" ht="12.75">
      <c r="A51" s="205"/>
      <c r="B51" s="205"/>
      <c r="C51" s="203"/>
      <c r="D51" s="203"/>
      <c r="E51" s="203"/>
      <c r="F51" s="203"/>
      <c r="G51" s="203"/>
      <c r="H51" s="203"/>
      <c r="I51" s="203"/>
      <c r="J51" s="203"/>
      <c r="K51" s="203"/>
      <c r="L51" s="203"/>
      <c r="M51" s="203"/>
      <c r="N51" s="203"/>
      <c r="O51" s="203" t="str">
        <f t="shared" si="0"/>
        <v>INCORRECTO</v>
      </c>
      <c r="P51" s="205"/>
      <c r="Q51" s="205"/>
    </row>
    <row r="52" spans="1:17" ht="12.75">
      <c r="A52" s="205"/>
      <c r="B52" s="205"/>
      <c r="C52" s="203"/>
      <c r="D52" s="203"/>
      <c r="E52" s="203"/>
      <c r="F52" s="203"/>
      <c r="G52" s="203"/>
      <c r="H52" s="203"/>
      <c r="I52" s="203"/>
      <c r="J52" s="203"/>
      <c r="K52" s="203"/>
      <c r="L52" s="203"/>
      <c r="M52" s="203"/>
      <c r="N52" s="203"/>
      <c r="O52" s="203" t="str">
        <f t="shared" si="0"/>
        <v>INCORRECTO</v>
      </c>
      <c r="P52" s="205"/>
      <c r="Q52" s="205"/>
    </row>
    <row r="53" spans="1:17" ht="12.75">
      <c r="A53" s="205"/>
      <c r="B53" s="205"/>
      <c r="C53" s="203"/>
      <c r="D53" s="203"/>
      <c r="E53" s="203"/>
      <c r="F53" s="203"/>
      <c r="G53" s="203"/>
      <c r="H53" s="203"/>
      <c r="I53" s="203"/>
      <c r="J53" s="203"/>
      <c r="K53" s="203"/>
      <c r="L53" s="203"/>
      <c r="M53" s="203"/>
      <c r="N53" s="203"/>
      <c r="O53" s="203" t="str">
        <f t="shared" si="0"/>
        <v>INCORRECTO</v>
      </c>
      <c r="P53" s="205"/>
      <c r="Q53" s="205"/>
    </row>
    <row r="54" spans="1:17" ht="12.75">
      <c r="A54" s="205"/>
      <c r="B54" s="205"/>
      <c r="C54" s="203"/>
      <c r="D54" s="203"/>
      <c r="E54" s="203"/>
      <c r="F54" s="203"/>
      <c r="G54" s="203"/>
      <c r="H54" s="203"/>
      <c r="I54" s="203"/>
      <c r="J54" s="203"/>
      <c r="K54" s="203"/>
      <c r="L54" s="203"/>
      <c r="M54" s="203"/>
      <c r="N54" s="203"/>
      <c r="O54" s="203" t="str">
        <f t="shared" si="0"/>
        <v>INCORRECTO</v>
      </c>
      <c r="P54" s="205"/>
      <c r="Q54" s="205"/>
    </row>
    <row r="55" spans="1:17" ht="12.75">
      <c r="A55" s="205"/>
      <c r="B55" s="205"/>
      <c r="C55" s="203"/>
      <c r="D55" s="203"/>
      <c r="E55" s="203"/>
      <c r="F55" s="203"/>
      <c r="G55" s="203"/>
      <c r="H55" s="203"/>
      <c r="I55" s="203"/>
      <c r="J55" s="203"/>
      <c r="K55" s="203"/>
      <c r="L55" s="203"/>
      <c r="M55" s="203"/>
      <c r="N55" s="203"/>
      <c r="O55" s="203" t="str">
        <f t="shared" si="0"/>
        <v>INCORRECTO</v>
      </c>
      <c r="P55" s="205"/>
      <c r="Q55" s="205"/>
    </row>
    <row r="56" spans="1:17" ht="12.75">
      <c r="A56" s="205"/>
      <c r="B56" s="205"/>
      <c r="C56" s="203"/>
      <c r="D56" s="203"/>
      <c r="E56" s="203"/>
      <c r="F56" s="203"/>
      <c r="G56" s="203"/>
      <c r="H56" s="203"/>
      <c r="I56" s="203"/>
      <c r="J56" s="203"/>
      <c r="K56" s="203"/>
      <c r="L56" s="203"/>
      <c r="M56" s="203"/>
      <c r="N56" s="203"/>
      <c r="O56" s="203" t="str">
        <f t="shared" si="0"/>
        <v>INCORRECTO</v>
      </c>
      <c r="P56" s="205"/>
      <c r="Q56" s="205"/>
    </row>
    <row r="57" spans="1:17" ht="12.75">
      <c r="A57" s="205"/>
      <c r="B57" s="205"/>
      <c r="C57" s="203"/>
      <c r="D57" s="203"/>
      <c r="E57" s="203"/>
      <c r="F57" s="203"/>
      <c r="G57" s="203"/>
      <c r="H57" s="203"/>
      <c r="I57" s="203"/>
      <c r="J57" s="203"/>
      <c r="K57" s="203"/>
      <c r="L57" s="203"/>
      <c r="M57" s="203"/>
      <c r="N57" s="203"/>
      <c r="O57" s="203" t="str">
        <f t="shared" si="0"/>
        <v>INCORRECTO</v>
      </c>
      <c r="P57" s="205"/>
      <c r="Q57" s="205"/>
    </row>
    <row r="58" spans="1:17" ht="12.75">
      <c r="A58" s="205"/>
      <c r="B58" s="205"/>
      <c r="C58" s="203"/>
      <c r="D58" s="203"/>
      <c r="E58" s="203"/>
      <c r="F58" s="203"/>
      <c r="G58" s="203"/>
      <c r="H58" s="203"/>
      <c r="I58" s="203"/>
      <c r="J58" s="203"/>
      <c r="K58" s="203"/>
      <c r="L58" s="203"/>
      <c r="M58" s="203"/>
      <c r="N58" s="203"/>
      <c r="O58" s="203" t="str">
        <f t="shared" si="0"/>
        <v>INCORRECTO</v>
      </c>
      <c r="P58" s="205"/>
      <c r="Q58" s="205"/>
    </row>
    <row r="59" spans="1:17" ht="12.75">
      <c r="A59" s="205"/>
      <c r="B59" s="205"/>
      <c r="C59" s="203"/>
      <c r="D59" s="203"/>
      <c r="E59" s="203"/>
      <c r="F59" s="203"/>
      <c r="G59" s="203"/>
      <c r="H59" s="203"/>
      <c r="I59" s="203"/>
      <c r="J59" s="203"/>
      <c r="K59" s="203"/>
      <c r="L59" s="203"/>
      <c r="M59" s="203"/>
      <c r="N59" s="203"/>
      <c r="O59" s="203" t="str">
        <f t="shared" si="0"/>
        <v>INCORRECTO</v>
      </c>
      <c r="P59" s="205"/>
      <c r="Q59" s="205"/>
    </row>
    <row r="60" spans="1:17" ht="12.75">
      <c r="A60" s="205"/>
      <c r="B60" s="205"/>
      <c r="C60" s="203"/>
      <c r="D60" s="203"/>
      <c r="E60" s="203"/>
      <c r="F60" s="203"/>
      <c r="G60" s="203"/>
      <c r="H60" s="203"/>
      <c r="I60" s="203"/>
      <c r="J60" s="203"/>
      <c r="K60" s="203"/>
      <c r="L60" s="203"/>
      <c r="M60" s="203"/>
      <c r="N60" s="203"/>
      <c r="O60" s="203" t="str">
        <f t="shared" si="0"/>
        <v>INCORRECTO</v>
      </c>
      <c r="P60" s="205"/>
      <c r="Q60" s="205"/>
    </row>
    <row r="61" spans="1:17" ht="12.75">
      <c r="A61" s="205"/>
      <c r="B61" s="205"/>
      <c r="C61" s="203"/>
      <c r="D61" s="203"/>
      <c r="E61" s="203"/>
      <c r="F61" s="203"/>
      <c r="G61" s="203"/>
      <c r="H61" s="203"/>
      <c r="I61" s="203"/>
      <c r="J61" s="203"/>
      <c r="K61" s="203"/>
      <c r="L61" s="203"/>
      <c r="M61" s="203"/>
      <c r="N61" s="203"/>
      <c r="O61" s="203" t="str">
        <f t="shared" si="0"/>
        <v>INCORRECTO</v>
      </c>
      <c r="P61" s="205"/>
      <c r="Q61" s="205"/>
    </row>
    <row r="62" spans="1:17" ht="12.75">
      <c r="A62" s="205"/>
      <c r="B62" s="205"/>
      <c r="C62" s="203"/>
      <c r="D62" s="203"/>
      <c r="E62" s="203"/>
      <c r="F62" s="203"/>
      <c r="G62" s="203"/>
      <c r="H62" s="203"/>
      <c r="I62" s="203"/>
      <c r="J62" s="203"/>
      <c r="K62" s="203"/>
      <c r="L62" s="203"/>
      <c r="M62" s="203"/>
      <c r="N62" s="203"/>
      <c r="O62" s="203" t="str">
        <f t="shared" si="0"/>
        <v>INCORRECTO</v>
      </c>
      <c r="P62" s="205"/>
      <c r="Q62" s="205"/>
    </row>
    <row r="63" spans="1:17" ht="12.75">
      <c r="A63" s="205"/>
      <c r="B63" s="205"/>
      <c r="C63" s="203"/>
      <c r="D63" s="203"/>
      <c r="E63" s="203"/>
      <c r="F63" s="203"/>
      <c r="G63" s="203"/>
      <c r="H63" s="203"/>
      <c r="I63" s="203"/>
      <c r="J63" s="203"/>
      <c r="K63" s="203"/>
      <c r="L63" s="203"/>
      <c r="M63" s="203"/>
      <c r="N63" s="203"/>
      <c r="O63" s="203" t="str">
        <f t="shared" si="0"/>
        <v>INCORRECTO</v>
      </c>
      <c r="P63" s="205"/>
      <c r="Q63" s="205"/>
    </row>
    <row r="64" spans="1:17" ht="12.75">
      <c r="A64" s="205"/>
      <c r="B64" s="205"/>
      <c r="C64" s="203"/>
      <c r="D64" s="203"/>
      <c r="E64" s="203"/>
      <c r="F64" s="203"/>
      <c r="G64" s="203"/>
      <c r="H64" s="203"/>
      <c r="I64" s="203"/>
      <c r="J64" s="203"/>
      <c r="K64" s="203"/>
      <c r="L64" s="203"/>
      <c r="M64" s="203"/>
      <c r="N64" s="203"/>
      <c r="O64" s="203" t="str">
        <f t="shared" si="0"/>
        <v>INCORRECTO</v>
      </c>
      <c r="P64" s="205"/>
      <c r="Q64" s="205"/>
    </row>
    <row r="65" spans="1:17" ht="12.75">
      <c r="A65" s="205"/>
      <c r="B65" s="205"/>
      <c r="C65" s="203"/>
      <c r="D65" s="203"/>
      <c r="E65" s="203"/>
      <c r="F65" s="203"/>
      <c r="G65" s="203"/>
      <c r="H65" s="203"/>
      <c r="I65" s="203"/>
      <c r="J65" s="203"/>
      <c r="K65" s="203"/>
      <c r="L65" s="203"/>
      <c r="M65" s="203"/>
      <c r="N65" s="203"/>
      <c r="O65" s="203" t="str">
        <f t="shared" si="0"/>
        <v>INCORRECTO</v>
      </c>
      <c r="P65" s="205"/>
      <c r="Q65" s="205"/>
    </row>
    <row r="66" spans="1:17" ht="12.75">
      <c r="A66" s="205"/>
      <c r="B66" s="205"/>
      <c r="C66" s="203"/>
      <c r="D66" s="203"/>
      <c r="E66" s="203"/>
      <c r="F66" s="203"/>
      <c r="G66" s="203"/>
      <c r="H66" s="203"/>
      <c r="I66" s="203"/>
      <c r="J66" s="203"/>
      <c r="K66" s="203"/>
      <c r="L66" s="203"/>
      <c r="M66" s="203"/>
      <c r="N66" s="203"/>
      <c r="O66" s="203" t="str">
        <f t="shared" si="0"/>
        <v>INCORRECTO</v>
      </c>
      <c r="P66" s="205"/>
      <c r="Q66" s="205"/>
    </row>
    <row r="67" spans="1:17" ht="12.75">
      <c r="A67" s="205"/>
      <c r="B67" s="205"/>
      <c r="C67" s="203"/>
      <c r="D67" s="203"/>
      <c r="E67" s="203"/>
      <c r="F67" s="203"/>
      <c r="G67" s="203"/>
      <c r="H67" s="203"/>
      <c r="I67" s="203"/>
      <c r="J67" s="203"/>
      <c r="K67" s="203"/>
      <c r="L67" s="203"/>
      <c r="M67" s="203"/>
      <c r="N67" s="203"/>
      <c r="O67" s="203" t="str">
        <f t="shared" si="0"/>
        <v>INCORRECTO</v>
      </c>
      <c r="P67" s="205"/>
      <c r="Q67" s="205"/>
    </row>
    <row r="68" spans="1:17" ht="12.75">
      <c r="A68" s="205"/>
      <c r="B68" s="205"/>
      <c r="C68" s="203"/>
      <c r="D68" s="203"/>
      <c r="E68" s="203"/>
      <c r="F68" s="203"/>
      <c r="G68" s="203"/>
      <c r="H68" s="203"/>
      <c r="I68" s="203"/>
      <c r="J68" s="203"/>
      <c r="K68" s="203"/>
      <c r="L68" s="203"/>
      <c r="M68" s="203"/>
      <c r="N68" s="203"/>
      <c r="O68" s="203" t="str">
        <f t="shared" si="0"/>
        <v>INCORRECTO</v>
      </c>
      <c r="P68" s="205"/>
      <c r="Q68" s="205"/>
    </row>
    <row r="69" spans="1:17" ht="12.75">
      <c r="A69" s="205"/>
      <c r="B69" s="205"/>
      <c r="C69" s="203"/>
      <c r="D69" s="203"/>
      <c r="E69" s="203"/>
      <c r="F69" s="203"/>
      <c r="G69" s="203"/>
      <c r="H69" s="203"/>
      <c r="I69" s="203"/>
      <c r="J69" s="203"/>
      <c r="K69" s="203"/>
      <c r="L69" s="203"/>
      <c r="M69" s="203"/>
      <c r="N69" s="203"/>
      <c r="O69" s="203" t="str">
        <f t="shared" si="0"/>
        <v>INCORRECTO</v>
      </c>
      <c r="P69" s="205"/>
      <c r="Q69" s="205"/>
    </row>
    <row r="70" spans="1:17" ht="12.75">
      <c r="A70" s="205"/>
      <c r="B70" s="205"/>
      <c r="C70" s="203"/>
      <c r="D70" s="203"/>
      <c r="E70" s="203"/>
      <c r="F70" s="203"/>
      <c r="G70" s="203"/>
      <c r="H70" s="203"/>
      <c r="I70" s="203"/>
      <c r="J70" s="203"/>
      <c r="K70" s="203"/>
      <c r="L70" s="203"/>
      <c r="M70" s="203"/>
      <c r="N70" s="203"/>
      <c r="O70" s="203" t="str">
        <f t="shared" si="0"/>
        <v>INCORRECTO</v>
      </c>
      <c r="P70" s="205"/>
      <c r="Q70" s="205"/>
    </row>
    <row r="71" spans="1:17" ht="12.75">
      <c r="A71" s="205"/>
      <c r="B71" s="205"/>
      <c r="C71" s="203"/>
      <c r="D71" s="203"/>
      <c r="E71" s="203"/>
      <c r="F71" s="203"/>
      <c r="G71" s="203"/>
      <c r="H71" s="203"/>
      <c r="I71" s="203"/>
      <c r="J71" s="203"/>
      <c r="K71" s="203"/>
      <c r="L71" s="203"/>
      <c r="M71" s="203"/>
      <c r="N71" s="203"/>
      <c r="O71" s="203" t="str">
        <f t="shared" si="0"/>
        <v>INCORRECTO</v>
      </c>
      <c r="P71" s="205"/>
      <c r="Q71" s="205"/>
    </row>
    <row r="72" spans="1:17" ht="12.75">
      <c r="A72" s="205"/>
      <c r="B72" s="205"/>
      <c r="C72" s="203"/>
      <c r="D72" s="203"/>
      <c r="E72" s="203"/>
      <c r="F72" s="203"/>
      <c r="G72" s="203"/>
      <c r="H72" s="203"/>
      <c r="I72" s="203"/>
      <c r="J72" s="203"/>
      <c r="K72" s="203"/>
      <c r="L72" s="203"/>
      <c r="M72" s="203"/>
      <c r="N72" s="203"/>
      <c r="O72" s="203" t="str">
        <f t="shared" si="0"/>
        <v>INCORRECTO</v>
      </c>
      <c r="P72" s="205"/>
      <c r="Q72" s="205"/>
    </row>
    <row r="73" spans="1:17" ht="12.75">
      <c r="A73" s="205"/>
      <c r="B73" s="205"/>
      <c r="C73" s="203"/>
      <c r="D73" s="203"/>
      <c r="E73" s="203"/>
      <c r="F73" s="203"/>
      <c r="G73" s="203"/>
      <c r="H73" s="203"/>
      <c r="I73" s="203"/>
      <c r="J73" s="203"/>
      <c r="K73" s="203"/>
      <c r="L73" s="203"/>
      <c r="M73" s="203"/>
      <c r="N73" s="203"/>
      <c r="O73" s="203" t="str">
        <f t="shared" si="0"/>
        <v>INCORRECTO</v>
      </c>
      <c r="P73" s="205"/>
      <c r="Q73" s="205"/>
    </row>
    <row r="74" spans="1:17" ht="12.75">
      <c r="A74" s="205"/>
      <c r="B74" s="205"/>
      <c r="C74" s="203"/>
      <c r="D74" s="203"/>
      <c r="E74" s="203"/>
      <c r="F74" s="203"/>
      <c r="G74" s="203"/>
      <c r="H74" s="203"/>
      <c r="I74" s="203"/>
      <c r="J74" s="203"/>
      <c r="K74" s="203"/>
      <c r="L74" s="203"/>
      <c r="M74" s="203"/>
      <c r="N74" s="203"/>
      <c r="O74" s="203" t="str">
        <f t="shared" si="0"/>
        <v>INCORRECTO</v>
      </c>
      <c r="P74" s="205"/>
      <c r="Q74" s="205"/>
    </row>
    <row r="75" spans="1:17" ht="12.75">
      <c r="A75" s="205"/>
      <c r="B75" s="205"/>
      <c r="C75" s="203"/>
      <c r="D75" s="203"/>
      <c r="E75" s="203"/>
      <c r="F75" s="203"/>
      <c r="G75" s="203"/>
      <c r="H75" s="203"/>
      <c r="I75" s="203"/>
      <c r="J75" s="203"/>
      <c r="K75" s="203"/>
      <c r="L75" s="203"/>
      <c r="M75" s="203"/>
      <c r="N75" s="203"/>
      <c r="O75" s="203" t="str">
        <f t="shared" si="0"/>
        <v>INCORRECTO</v>
      </c>
      <c r="P75" s="205"/>
      <c r="Q75" s="205"/>
    </row>
    <row r="76" spans="1:17" ht="12.75">
      <c r="A76" s="205"/>
      <c r="B76" s="205"/>
      <c r="C76" s="203"/>
      <c r="D76" s="203"/>
      <c r="E76" s="203"/>
      <c r="F76" s="203"/>
      <c r="G76" s="203"/>
      <c r="H76" s="203"/>
      <c r="I76" s="203"/>
      <c r="J76" s="203"/>
      <c r="K76" s="203"/>
      <c r="L76" s="203"/>
      <c r="M76" s="203"/>
      <c r="N76" s="203"/>
      <c r="O76" s="203" t="str">
        <f t="shared" si="0"/>
        <v>INCORRECTO</v>
      </c>
      <c r="P76" s="205"/>
      <c r="Q76" s="205"/>
    </row>
    <row r="77" spans="1:17" ht="12.75">
      <c r="A77" s="205"/>
      <c r="B77" s="205"/>
      <c r="C77" s="203"/>
      <c r="D77" s="203"/>
      <c r="E77" s="203"/>
      <c r="F77" s="203"/>
      <c r="G77" s="203"/>
      <c r="H77" s="203"/>
      <c r="I77" s="203"/>
      <c r="J77" s="203"/>
      <c r="K77" s="203"/>
      <c r="L77" s="203"/>
      <c r="M77" s="203"/>
      <c r="N77" s="203"/>
      <c r="O77" s="203" t="str">
        <f t="shared" si="0"/>
        <v>INCORRECTO</v>
      </c>
      <c r="P77" s="205"/>
      <c r="Q77" s="205"/>
    </row>
    <row r="78" spans="1:17" ht="12.75">
      <c r="A78" s="205"/>
      <c r="B78" s="205"/>
      <c r="C78" s="203"/>
      <c r="D78" s="203"/>
      <c r="E78" s="203"/>
      <c r="F78" s="203"/>
      <c r="G78" s="203"/>
      <c r="H78" s="203"/>
      <c r="I78" s="203"/>
      <c r="J78" s="203"/>
      <c r="K78" s="203"/>
      <c r="L78" s="203"/>
      <c r="M78" s="203"/>
      <c r="N78" s="203"/>
      <c r="O78" s="203" t="str">
        <f t="shared" si="0"/>
        <v>INCORRECTO</v>
      </c>
      <c r="P78" s="205"/>
      <c r="Q78" s="205"/>
    </row>
    <row r="79" spans="1:17" ht="12.75">
      <c r="A79" s="205"/>
      <c r="B79" s="205"/>
      <c r="C79" s="203"/>
      <c r="D79" s="203"/>
      <c r="E79" s="203"/>
      <c r="F79" s="203"/>
      <c r="G79" s="203"/>
      <c r="H79" s="203"/>
      <c r="I79" s="203"/>
      <c r="J79" s="203"/>
      <c r="K79" s="203"/>
      <c r="L79" s="203"/>
      <c r="M79" s="203"/>
      <c r="N79" s="203"/>
      <c r="O79" s="203" t="str">
        <f t="shared" si="0"/>
        <v>INCORRECTO</v>
      </c>
      <c r="P79" s="205"/>
      <c r="Q79" s="205"/>
    </row>
    <row r="80" spans="1:17" ht="12.75">
      <c r="A80" s="205"/>
      <c r="B80" s="205"/>
      <c r="C80" s="203"/>
      <c r="D80" s="203"/>
      <c r="E80" s="203"/>
      <c r="F80" s="203"/>
      <c r="G80" s="203"/>
      <c r="H80" s="203"/>
      <c r="I80" s="203"/>
      <c r="J80" s="203"/>
      <c r="K80" s="203"/>
      <c r="L80" s="203"/>
      <c r="M80" s="203"/>
      <c r="N80" s="203"/>
      <c r="O80" s="203" t="str">
        <f t="shared" si="0"/>
        <v>INCORRECTO</v>
      </c>
      <c r="P80" s="205"/>
      <c r="Q80" s="205"/>
    </row>
    <row r="81" spans="1:17" ht="12.75">
      <c r="A81" s="205"/>
      <c r="B81" s="205"/>
      <c r="C81" s="203"/>
      <c r="D81" s="203"/>
      <c r="E81" s="203"/>
      <c r="F81" s="203"/>
      <c r="G81" s="203"/>
      <c r="H81" s="203"/>
      <c r="I81" s="203"/>
      <c r="J81" s="203"/>
      <c r="K81" s="203"/>
      <c r="L81" s="203"/>
      <c r="M81" s="203"/>
      <c r="N81" s="203"/>
      <c r="O81" s="203" t="str">
        <f t="shared" si="0"/>
        <v>INCORRECTO</v>
      </c>
      <c r="P81" s="205"/>
      <c r="Q81" s="205"/>
    </row>
    <row r="82" spans="1:17" ht="12.75">
      <c r="A82" s="205"/>
      <c r="B82" s="205"/>
      <c r="C82" s="203"/>
      <c r="D82" s="203"/>
      <c r="E82" s="203"/>
      <c r="F82" s="203"/>
      <c r="G82" s="203"/>
      <c r="H82" s="203"/>
      <c r="I82" s="203"/>
      <c r="J82" s="203"/>
      <c r="K82" s="203"/>
      <c r="L82" s="203"/>
      <c r="M82" s="203"/>
      <c r="N82" s="203"/>
      <c r="O82" s="203" t="str">
        <f t="shared" si="0"/>
        <v>INCORRECTO</v>
      </c>
      <c r="P82" s="205"/>
      <c r="Q82" s="205"/>
    </row>
    <row r="83" spans="1:17" ht="12.75">
      <c r="A83" s="205"/>
      <c r="B83" s="205"/>
      <c r="C83" s="203"/>
      <c r="D83" s="203"/>
      <c r="E83" s="203"/>
      <c r="F83" s="203"/>
      <c r="G83" s="203"/>
      <c r="H83" s="203"/>
      <c r="I83" s="203"/>
      <c r="J83" s="203"/>
      <c r="K83" s="203"/>
      <c r="L83" s="203"/>
      <c r="M83" s="203"/>
      <c r="N83" s="203"/>
      <c r="O83" s="203" t="str">
        <f t="shared" si="0"/>
        <v>INCORRECTO</v>
      </c>
      <c r="P83" s="205"/>
      <c r="Q83" s="205"/>
    </row>
    <row r="84" spans="1:17" ht="12.75">
      <c r="A84" s="205"/>
      <c r="B84" s="205"/>
      <c r="C84" s="203"/>
      <c r="D84" s="203"/>
      <c r="E84" s="203"/>
      <c r="F84" s="203"/>
      <c r="G84" s="203"/>
      <c r="H84" s="203"/>
      <c r="I84" s="203"/>
      <c r="J84" s="203"/>
      <c r="K84" s="203"/>
      <c r="L84" s="203"/>
      <c r="M84" s="203"/>
      <c r="N84" s="203"/>
      <c r="O84" s="203" t="str">
        <f t="shared" si="0"/>
        <v>INCORRECTO</v>
      </c>
      <c r="P84" s="205"/>
      <c r="Q84" s="205"/>
    </row>
    <row r="85" spans="1:17" ht="12.75">
      <c r="A85" s="205"/>
      <c r="B85" s="205"/>
      <c r="C85" s="203"/>
      <c r="D85" s="203"/>
      <c r="E85" s="203"/>
      <c r="F85" s="203"/>
      <c r="G85" s="203"/>
      <c r="H85" s="203"/>
      <c r="I85" s="203"/>
      <c r="J85" s="203"/>
      <c r="K85" s="203"/>
      <c r="L85" s="203"/>
      <c r="M85" s="203"/>
      <c r="N85" s="203"/>
      <c r="O85" s="203" t="str">
        <f t="shared" si="0"/>
        <v>INCORRECTO</v>
      </c>
      <c r="P85" s="205"/>
      <c r="Q85" s="205"/>
    </row>
    <row r="86" spans="1:17" ht="12.75">
      <c r="A86" s="205"/>
      <c r="B86" s="205"/>
      <c r="C86" s="203"/>
      <c r="D86" s="203"/>
      <c r="E86" s="203"/>
      <c r="F86" s="203"/>
      <c r="G86" s="203"/>
      <c r="H86" s="203"/>
      <c r="I86" s="203"/>
      <c r="J86" s="203"/>
      <c r="K86" s="203"/>
      <c r="L86" s="203"/>
      <c r="M86" s="203"/>
      <c r="N86" s="203"/>
      <c r="O86" s="203" t="str">
        <f t="shared" si="0"/>
        <v>INCORRECTO</v>
      </c>
      <c r="P86" s="205"/>
      <c r="Q86" s="205"/>
    </row>
    <row r="87" spans="1:17" ht="12.75">
      <c r="A87" s="205"/>
      <c r="B87" s="205"/>
      <c r="C87" s="203"/>
      <c r="D87" s="203"/>
      <c r="E87" s="203"/>
      <c r="F87" s="203"/>
      <c r="G87" s="203"/>
      <c r="H87" s="203"/>
      <c r="I87" s="203"/>
      <c r="J87" s="203"/>
      <c r="K87" s="203"/>
      <c r="L87" s="203"/>
      <c r="M87" s="203"/>
      <c r="N87" s="203"/>
      <c r="O87" s="203" t="str">
        <f t="shared" si="0"/>
        <v>INCORRECTO</v>
      </c>
      <c r="P87" s="205"/>
      <c r="Q87" s="205"/>
    </row>
    <row r="88" spans="1:17" ht="12.75">
      <c r="A88" s="205"/>
      <c r="B88" s="205"/>
      <c r="C88" s="203"/>
      <c r="D88" s="203"/>
      <c r="E88" s="203"/>
      <c r="F88" s="203"/>
      <c r="G88" s="203"/>
      <c r="H88" s="203"/>
      <c r="I88" s="203"/>
      <c r="J88" s="203"/>
      <c r="K88" s="203"/>
      <c r="L88" s="203"/>
      <c r="M88" s="203"/>
      <c r="N88" s="203"/>
      <c r="O88" s="203" t="str">
        <f t="shared" si="0"/>
        <v>INCORRECTO</v>
      </c>
      <c r="P88" s="205"/>
      <c r="Q88" s="205"/>
    </row>
    <row r="89" spans="1:17" ht="12.75">
      <c r="A89" s="205"/>
      <c r="B89" s="205"/>
      <c r="C89" s="203"/>
      <c r="D89" s="203"/>
      <c r="E89" s="203"/>
      <c r="F89" s="203"/>
      <c r="G89" s="203"/>
      <c r="H89" s="203"/>
      <c r="I89" s="203"/>
      <c r="J89" s="203"/>
      <c r="K89" s="203"/>
      <c r="L89" s="203"/>
      <c r="M89" s="203"/>
      <c r="N89" s="203"/>
      <c r="O89" s="203" t="str">
        <f t="shared" si="0"/>
        <v>INCORRECTO</v>
      </c>
      <c r="P89" s="205"/>
      <c r="Q89" s="205"/>
    </row>
    <row r="90" spans="1:17" ht="12.75">
      <c r="A90" s="205"/>
      <c r="B90" s="205"/>
      <c r="C90" s="203"/>
      <c r="D90" s="203"/>
      <c r="E90" s="203"/>
      <c r="F90" s="203"/>
      <c r="G90" s="203"/>
      <c r="H90" s="203"/>
      <c r="I90" s="203"/>
      <c r="J90" s="203"/>
      <c r="K90" s="203"/>
      <c r="L90" s="203"/>
      <c r="M90" s="203"/>
      <c r="N90" s="203"/>
      <c r="O90" s="203" t="str">
        <f t="shared" si="0"/>
        <v>INCORRECTO</v>
      </c>
      <c r="P90" s="205"/>
      <c r="Q90" s="205"/>
    </row>
    <row r="91" spans="1:17" ht="12.75">
      <c r="A91" s="205"/>
      <c r="B91" s="205"/>
      <c r="C91" s="203"/>
      <c r="D91" s="203"/>
      <c r="E91" s="203"/>
      <c r="F91" s="203"/>
      <c r="G91" s="203"/>
      <c r="H91" s="203"/>
      <c r="I91" s="203"/>
      <c r="J91" s="203"/>
      <c r="K91" s="203"/>
      <c r="L91" s="203"/>
      <c r="M91" s="203"/>
      <c r="N91" s="203"/>
      <c r="O91" s="203" t="str">
        <f t="shared" si="0"/>
        <v>INCORRECTO</v>
      </c>
      <c r="P91" s="205"/>
      <c r="Q91" s="205"/>
    </row>
    <row r="92" spans="1:17" ht="12.75">
      <c r="A92" s="205"/>
      <c r="B92" s="205"/>
      <c r="C92" s="203"/>
      <c r="D92" s="203"/>
      <c r="E92" s="203"/>
      <c r="F92" s="203"/>
      <c r="G92" s="203"/>
      <c r="H92" s="203"/>
      <c r="I92" s="203"/>
      <c r="J92" s="203"/>
      <c r="K92" s="203"/>
      <c r="L92" s="203"/>
      <c r="M92" s="203"/>
      <c r="N92" s="203"/>
      <c r="O92" s="203" t="str">
        <f t="shared" si="0"/>
        <v>INCORRECTO</v>
      </c>
      <c r="P92" s="205"/>
      <c r="Q92" s="205"/>
    </row>
    <row r="93" spans="1:17" ht="12.75">
      <c r="A93" s="205"/>
      <c r="B93" s="205"/>
      <c r="C93" s="203"/>
      <c r="D93" s="203"/>
      <c r="E93" s="203"/>
      <c r="F93" s="203"/>
      <c r="G93" s="203"/>
      <c r="H93" s="203"/>
      <c r="I93" s="203"/>
      <c r="J93" s="203"/>
      <c r="K93" s="203"/>
      <c r="L93" s="203"/>
      <c r="M93" s="203"/>
      <c r="N93" s="203"/>
      <c r="O93" s="203" t="str">
        <f t="shared" si="0"/>
        <v>INCORRECTO</v>
      </c>
      <c r="P93" s="205"/>
      <c r="Q93" s="205"/>
    </row>
    <row r="94" spans="1:17" ht="12.75">
      <c r="A94" s="205"/>
      <c r="B94" s="205"/>
      <c r="C94" s="203"/>
      <c r="D94" s="203"/>
      <c r="E94" s="203"/>
      <c r="F94" s="203"/>
      <c r="G94" s="203"/>
      <c r="H94" s="203"/>
      <c r="I94" s="203"/>
      <c r="J94" s="203"/>
      <c r="K94" s="203"/>
      <c r="L94" s="203"/>
      <c r="M94" s="203"/>
      <c r="N94" s="203"/>
      <c r="O94" s="203" t="str">
        <f t="shared" si="0"/>
        <v>INCORRECTO</v>
      </c>
      <c r="P94" s="205"/>
      <c r="Q94" s="205"/>
    </row>
    <row r="95" spans="1:17" ht="12.75">
      <c r="A95" s="205"/>
      <c r="B95" s="205"/>
      <c r="C95" s="203"/>
      <c r="D95" s="203"/>
      <c r="E95" s="203"/>
      <c r="F95" s="203"/>
      <c r="G95" s="203"/>
      <c r="H95" s="203"/>
      <c r="I95" s="203"/>
      <c r="J95" s="203"/>
      <c r="K95" s="203"/>
      <c r="L95" s="203"/>
      <c r="M95" s="203"/>
      <c r="N95" s="203"/>
      <c r="O95" s="203" t="str">
        <f t="shared" si="0"/>
        <v>INCORRECTO</v>
      </c>
      <c r="P95" s="205"/>
      <c r="Q95" s="205"/>
    </row>
    <row r="96" spans="1:17" ht="12.75">
      <c r="A96" s="205"/>
      <c r="B96" s="205"/>
      <c r="C96" s="203"/>
      <c r="D96" s="203"/>
      <c r="E96" s="203"/>
      <c r="F96" s="203"/>
      <c r="G96" s="203"/>
      <c r="H96" s="203"/>
      <c r="I96" s="203"/>
      <c r="J96" s="203"/>
      <c r="K96" s="203"/>
      <c r="L96" s="203"/>
      <c r="M96" s="203"/>
      <c r="N96" s="203"/>
      <c r="O96" s="203" t="str">
        <f t="shared" si="0"/>
        <v>INCORRECTO</v>
      </c>
      <c r="P96" s="205"/>
      <c r="Q96" s="205"/>
    </row>
    <row r="97" spans="1:17" ht="12.75">
      <c r="A97" s="205"/>
      <c r="B97" s="205"/>
      <c r="C97" s="203"/>
      <c r="D97" s="203"/>
      <c r="E97" s="203"/>
      <c r="F97" s="203"/>
      <c r="G97" s="203"/>
      <c r="H97" s="203"/>
      <c r="I97" s="203"/>
      <c r="J97" s="203"/>
      <c r="K97" s="203"/>
      <c r="L97" s="203"/>
      <c r="M97" s="203"/>
      <c r="N97" s="203"/>
      <c r="O97" s="203" t="str">
        <f t="shared" si="0"/>
        <v>INCORRECTO</v>
      </c>
      <c r="P97" s="205"/>
      <c r="Q97" s="205"/>
    </row>
    <row r="98" spans="1:17" ht="12.75">
      <c r="A98" s="205"/>
      <c r="B98" s="205"/>
      <c r="C98" s="203"/>
      <c r="D98" s="203"/>
      <c r="E98" s="203"/>
      <c r="F98" s="203"/>
      <c r="G98" s="203"/>
      <c r="H98" s="203"/>
      <c r="I98" s="203"/>
      <c r="J98" s="203"/>
      <c r="K98" s="203"/>
      <c r="L98" s="203"/>
      <c r="M98" s="203"/>
      <c r="N98" s="203"/>
      <c r="O98" s="203" t="str">
        <f t="shared" si="0"/>
        <v>INCORRECTO</v>
      </c>
      <c r="P98" s="205"/>
      <c r="Q98" s="205"/>
    </row>
    <row r="99" spans="1:17" ht="12.75">
      <c r="A99" s="205"/>
      <c r="B99" s="205"/>
      <c r="C99" s="203"/>
      <c r="D99" s="203"/>
      <c r="E99" s="203"/>
      <c r="F99" s="203"/>
      <c r="G99" s="203"/>
      <c r="H99" s="203"/>
      <c r="I99" s="203"/>
      <c r="J99" s="203"/>
      <c r="K99" s="203"/>
      <c r="L99" s="203"/>
      <c r="M99" s="203"/>
      <c r="N99" s="203"/>
      <c r="O99" s="203" t="str">
        <f t="shared" si="0"/>
        <v>INCORRECTO</v>
      </c>
      <c r="P99" s="205"/>
      <c r="Q99" s="205"/>
    </row>
    <row r="100" spans="1:17" ht="12.75">
      <c r="A100" s="205"/>
      <c r="B100" s="205"/>
      <c r="C100" s="203"/>
      <c r="D100" s="203"/>
      <c r="E100" s="203"/>
      <c r="F100" s="203"/>
      <c r="G100" s="203"/>
      <c r="H100" s="203"/>
      <c r="I100" s="203"/>
      <c r="J100" s="203"/>
      <c r="K100" s="203"/>
      <c r="L100" s="203"/>
      <c r="M100" s="203"/>
      <c r="N100" s="203"/>
      <c r="O100" s="203" t="str">
        <f t="shared" si="0"/>
        <v>INCORRECTO</v>
      </c>
      <c r="P100" s="205"/>
      <c r="Q100" s="205"/>
    </row>
    <row r="101" spans="1:17" ht="12.75">
      <c r="A101" s="205"/>
      <c r="B101" s="205"/>
      <c r="C101" s="203"/>
      <c r="D101" s="203"/>
      <c r="E101" s="203"/>
      <c r="F101" s="203"/>
      <c r="G101" s="203"/>
      <c r="H101" s="203"/>
      <c r="I101" s="203"/>
      <c r="J101" s="203"/>
      <c r="K101" s="203"/>
      <c r="L101" s="203"/>
      <c r="M101" s="203"/>
      <c r="N101" s="203"/>
      <c r="O101" s="203" t="str">
        <f t="shared" si="0"/>
        <v>INCORRECTO</v>
      </c>
      <c r="P101" s="205"/>
      <c r="Q101" s="205"/>
    </row>
    <row r="102" spans="1:17" ht="12.75">
      <c r="A102" s="205"/>
      <c r="B102" s="205"/>
      <c r="C102" s="203"/>
      <c r="D102" s="203"/>
      <c r="E102" s="203"/>
      <c r="F102" s="203"/>
      <c r="G102" s="203"/>
      <c r="H102" s="203"/>
      <c r="I102" s="203"/>
      <c r="J102" s="203"/>
      <c r="K102" s="203"/>
      <c r="L102" s="203"/>
      <c r="M102" s="203"/>
      <c r="N102" s="203"/>
      <c r="O102" s="203" t="str">
        <f t="shared" si="0"/>
        <v>INCORRECTO</v>
      </c>
      <c r="P102" s="205"/>
      <c r="Q102" s="205"/>
    </row>
    <row r="103" spans="1:17" ht="12.75">
      <c r="A103" s="205"/>
      <c r="B103" s="205"/>
      <c r="C103" s="203"/>
      <c r="D103" s="203"/>
      <c r="E103" s="203"/>
      <c r="F103" s="203"/>
      <c r="G103" s="203"/>
      <c r="H103" s="203"/>
      <c r="I103" s="203"/>
      <c r="J103" s="203"/>
      <c r="K103" s="203"/>
      <c r="L103" s="203"/>
      <c r="M103" s="203"/>
      <c r="N103" s="203"/>
      <c r="O103" s="203" t="str">
        <f t="shared" si="0"/>
        <v>INCORRECTO</v>
      </c>
      <c r="P103" s="205"/>
      <c r="Q103" s="205"/>
    </row>
    <row r="104" spans="1:17" ht="12.75">
      <c r="A104" s="205"/>
      <c r="B104" s="205"/>
      <c r="C104" s="203"/>
      <c r="D104" s="203"/>
      <c r="E104" s="203"/>
      <c r="F104" s="203"/>
      <c r="G104" s="203"/>
      <c r="H104" s="203"/>
      <c r="I104" s="203"/>
      <c r="J104" s="203"/>
      <c r="K104" s="203"/>
      <c r="L104" s="203"/>
      <c r="M104" s="203"/>
      <c r="N104" s="203"/>
      <c r="O104" s="203" t="str">
        <f t="shared" si="0"/>
        <v>INCORRECTO</v>
      </c>
      <c r="P104" s="205"/>
      <c r="Q104" s="205"/>
    </row>
    <row r="105" spans="1:17" ht="12.75">
      <c r="A105" s="205"/>
      <c r="B105" s="205"/>
      <c r="C105" s="203"/>
      <c r="D105" s="203"/>
      <c r="E105" s="203"/>
      <c r="F105" s="203"/>
      <c r="G105" s="203"/>
      <c r="H105" s="203"/>
      <c r="I105" s="203"/>
      <c r="J105" s="203"/>
      <c r="K105" s="203"/>
      <c r="L105" s="203"/>
      <c r="M105" s="203"/>
      <c r="N105" s="203"/>
      <c r="O105" s="203" t="str">
        <f t="shared" si="0"/>
        <v>INCORRECTO</v>
      </c>
      <c r="P105" s="205"/>
      <c r="Q105" s="205"/>
    </row>
    <row r="106" spans="1:17" ht="12.75">
      <c r="A106" s="205"/>
      <c r="B106" s="205"/>
      <c r="C106" s="203"/>
      <c r="D106" s="203"/>
      <c r="E106" s="203"/>
      <c r="F106" s="203"/>
      <c r="G106" s="203"/>
      <c r="H106" s="203"/>
      <c r="I106" s="203"/>
      <c r="J106" s="203"/>
      <c r="K106" s="203"/>
      <c r="L106" s="203"/>
      <c r="M106" s="203"/>
      <c r="N106" s="203"/>
      <c r="O106" s="203" t="str">
        <f t="shared" si="0"/>
        <v>INCORRECTO</v>
      </c>
      <c r="P106" s="205"/>
      <c r="Q106" s="205"/>
    </row>
    <row r="107" spans="1:17" ht="12.75">
      <c r="A107" s="205"/>
      <c r="B107" s="205"/>
      <c r="C107" s="203"/>
      <c r="D107" s="203"/>
      <c r="E107" s="203"/>
      <c r="F107" s="203"/>
      <c r="G107" s="203"/>
      <c r="H107" s="203"/>
      <c r="I107" s="203"/>
      <c r="J107" s="203"/>
      <c r="K107" s="203"/>
      <c r="L107" s="203"/>
      <c r="M107" s="203"/>
      <c r="N107" s="203"/>
      <c r="O107" s="203" t="str">
        <f t="shared" si="0"/>
        <v>INCORRECTO</v>
      </c>
      <c r="P107" s="205"/>
      <c r="Q107" s="205"/>
    </row>
    <row r="108" spans="1:17" ht="12.75">
      <c r="A108" s="205"/>
      <c r="B108" s="205"/>
      <c r="C108" s="203"/>
      <c r="D108" s="203"/>
      <c r="E108" s="203"/>
      <c r="F108" s="203"/>
      <c r="G108" s="203"/>
      <c r="H108" s="203"/>
      <c r="I108" s="203"/>
      <c r="J108" s="203"/>
      <c r="K108" s="203"/>
      <c r="L108" s="203"/>
      <c r="M108" s="203"/>
      <c r="N108" s="203"/>
      <c r="O108" s="203" t="str">
        <f t="shared" si="0"/>
        <v>INCORRECTO</v>
      </c>
      <c r="P108" s="205"/>
      <c r="Q108" s="205"/>
    </row>
    <row r="109" spans="1:17" ht="12.75">
      <c r="A109" s="205"/>
      <c r="B109" s="205"/>
      <c r="C109" s="203"/>
      <c r="D109" s="203"/>
      <c r="E109" s="203"/>
      <c r="F109" s="203"/>
      <c r="G109" s="203"/>
      <c r="H109" s="203"/>
      <c r="I109" s="203"/>
      <c r="J109" s="203"/>
      <c r="K109" s="203"/>
      <c r="L109" s="203"/>
      <c r="M109" s="203"/>
      <c r="N109" s="203"/>
      <c r="O109" s="203" t="str">
        <f t="shared" si="0"/>
        <v>INCORRECTO</v>
      </c>
      <c r="P109" s="205"/>
      <c r="Q109" s="205"/>
    </row>
    <row r="110" spans="1:17" ht="12.75">
      <c r="A110" s="205"/>
      <c r="B110" s="205"/>
      <c r="C110" s="203"/>
      <c r="D110" s="203"/>
      <c r="E110" s="203"/>
      <c r="F110" s="203"/>
      <c r="G110" s="203"/>
      <c r="H110" s="203"/>
      <c r="I110" s="203"/>
      <c r="J110" s="203"/>
      <c r="K110" s="203"/>
      <c r="L110" s="203"/>
      <c r="M110" s="203"/>
      <c r="N110" s="203"/>
      <c r="O110" s="203" t="str">
        <f t="shared" si="0"/>
        <v>INCORRECTO</v>
      </c>
      <c r="P110" s="205"/>
      <c r="Q110" s="205"/>
    </row>
    <row r="111" spans="1:17" ht="12.75">
      <c r="A111" s="205"/>
      <c r="B111" s="205"/>
      <c r="C111" s="203"/>
      <c r="D111" s="203"/>
      <c r="E111" s="203"/>
      <c r="F111" s="203"/>
      <c r="G111" s="203"/>
      <c r="H111" s="203"/>
      <c r="I111" s="203"/>
      <c r="J111" s="203"/>
      <c r="K111" s="203"/>
      <c r="L111" s="203"/>
      <c r="M111" s="203"/>
      <c r="N111" s="203"/>
      <c r="O111" s="203" t="str">
        <f t="shared" si="0"/>
        <v>INCORRECTO</v>
      </c>
      <c r="P111" s="205"/>
      <c r="Q111" s="205"/>
    </row>
    <row r="112" spans="1:17" ht="12.75">
      <c r="A112" s="205"/>
      <c r="B112" s="205"/>
      <c r="C112" s="203"/>
      <c r="D112" s="203"/>
      <c r="E112" s="203"/>
      <c r="F112" s="203"/>
      <c r="G112" s="203"/>
      <c r="H112" s="203"/>
      <c r="I112" s="203"/>
      <c r="J112" s="203"/>
      <c r="K112" s="203"/>
      <c r="L112" s="203"/>
      <c r="M112" s="203"/>
      <c r="N112" s="203"/>
      <c r="O112" s="203" t="str">
        <f t="shared" si="0"/>
        <v>INCORRECTO</v>
      </c>
      <c r="P112" s="205"/>
      <c r="Q112" s="205"/>
    </row>
    <row r="113" spans="1:17" ht="12.75">
      <c r="A113" s="205"/>
      <c r="B113" s="205"/>
      <c r="C113" s="203"/>
      <c r="D113" s="203"/>
      <c r="E113" s="203"/>
      <c r="F113" s="203"/>
      <c r="G113" s="203"/>
      <c r="H113" s="203"/>
      <c r="I113" s="203"/>
      <c r="J113" s="203"/>
      <c r="K113" s="203"/>
      <c r="L113" s="203"/>
      <c r="M113" s="203"/>
      <c r="N113" s="203"/>
      <c r="O113" s="203" t="str">
        <f t="shared" si="0"/>
        <v>INCORRECTO</v>
      </c>
      <c r="P113" s="205"/>
      <c r="Q113" s="205"/>
    </row>
    <row r="114" spans="1:17" ht="12.75">
      <c r="A114" s="205"/>
      <c r="B114" s="205"/>
      <c r="C114" s="203"/>
      <c r="D114" s="203"/>
      <c r="E114" s="203"/>
      <c r="F114" s="203"/>
      <c r="G114" s="203"/>
      <c r="H114" s="203"/>
      <c r="I114" s="203"/>
      <c r="J114" s="203"/>
      <c r="K114" s="203"/>
      <c r="L114" s="203"/>
      <c r="M114" s="203"/>
      <c r="N114" s="203"/>
      <c r="O114" s="203" t="str">
        <f t="shared" si="0"/>
        <v>INCORRECTO</v>
      </c>
      <c r="P114" s="205"/>
      <c r="Q114" s="205"/>
    </row>
    <row r="115" spans="1:17" ht="12.75">
      <c r="A115" s="205"/>
      <c r="B115" s="205"/>
      <c r="C115" s="203"/>
      <c r="D115" s="203"/>
      <c r="E115" s="203"/>
      <c r="F115" s="203"/>
      <c r="G115" s="203"/>
      <c r="H115" s="203"/>
      <c r="I115" s="203"/>
      <c r="J115" s="203"/>
      <c r="K115" s="203"/>
      <c r="L115" s="203"/>
      <c r="M115" s="203"/>
      <c r="N115" s="203"/>
      <c r="O115" s="203" t="str">
        <f t="shared" si="0"/>
        <v>INCORRECTO</v>
      </c>
      <c r="P115" s="205"/>
      <c r="Q115" s="205"/>
    </row>
    <row r="116" spans="1:17" ht="12.75">
      <c r="A116" s="205"/>
      <c r="B116" s="205"/>
      <c r="C116" s="203"/>
      <c r="D116" s="203"/>
      <c r="E116" s="203"/>
      <c r="F116" s="203"/>
      <c r="G116" s="203"/>
      <c r="H116" s="203"/>
      <c r="I116" s="203"/>
      <c r="J116" s="203"/>
      <c r="K116" s="203"/>
      <c r="L116" s="203"/>
      <c r="M116" s="203"/>
      <c r="N116" s="203"/>
      <c r="O116" s="203" t="str">
        <f t="shared" si="0"/>
        <v>INCORRECTO</v>
      </c>
      <c r="P116" s="205"/>
      <c r="Q116" s="205"/>
    </row>
    <row r="117" spans="1:17" ht="12.75">
      <c r="A117" s="205"/>
      <c r="B117" s="205"/>
      <c r="C117" s="203"/>
      <c r="D117" s="203"/>
      <c r="E117" s="203"/>
      <c r="F117" s="203"/>
      <c r="G117" s="203"/>
      <c r="H117" s="203"/>
      <c r="I117" s="203"/>
      <c r="J117" s="203"/>
      <c r="K117" s="203"/>
      <c r="L117" s="203"/>
      <c r="M117" s="203"/>
      <c r="N117" s="203"/>
      <c r="O117" s="203" t="str">
        <f t="shared" si="0"/>
        <v>INCORRECTO</v>
      </c>
      <c r="P117" s="205"/>
      <c r="Q117" s="205"/>
    </row>
    <row r="118" spans="1:17" ht="12.75">
      <c r="A118" s="205"/>
      <c r="B118" s="205"/>
      <c r="C118" s="203"/>
      <c r="D118" s="203"/>
      <c r="E118" s="203"/>
      <c r="F118" s="203"/>
      <c r="G118" s="203"/>
      <c r="H118" s="203"/>
      <c r="I118" s="203"/>
      <c r="J118" s="203"/>
      <c r="K118" s="203"/>
      <c r="L118" s="203"/>
      <c r="M118" s="203"/>
      <c r="N118" s="203"/>
      <c r="O118" s="203" t="str">
        <f t="shared" si="0"/>
        <v>INCORRECTO</v>
      </c>
      <c r="P118" s="205"/>
      <c r="Q118" s="205"/>
    </row>
    <row r="119" spans="1:17" ht="12.75">
      <c r="A119" s="205"/>
      <c r="B119" s="205"/>
      <c r="C119" s="203"/>
      <c r="D119" s="203"/>
      <c r="E119" s="203"/>
      <c r="F119" s="203"/>
      <c r="G119" s="203"/>
      <c r="H119" s="203"/>
      <c r="I119" s="203"/>
      <c r="J119" s="203"/>
      <c r="K119" s="203"/>
      <c r="L119" s="203"/>
      <c r="M119" s="203"/>
      <c r="N119" s="203"/>
      <c r="O119" s="203" t="str">
        <f t="shared" si="0"/>
        <v>INCORRECTO</v>
      </c>
      <c r="P119" s="205"/>
      <c r="Q119" s="205"/>
    </row>
    <row r="120" spans="1:17" ht="12.75">
      <c r="A120" s="205"/>
      <c r="B120" s="205"/>
      <c r="C120" s="203"/>
      <c r="D120" s="203"/>
      <c r="E120" s="203"/>
      <c r="F120" s="203"/>
      <c r="G120" s="203"/>
      <c r="H120" s="203"/>
      <c r="I120" s="203"/>
      <c r="J120" s="203"/>
      <c r="K120" s="203"/>
      <c r="L120" s="203"/>
      <c r="M120" s="203"/>
      <c r="N120" s="203"/>
      <c r="O120" s="203" t="str">
        <f t="shared" si="0"/>
        <v>INCORRECTO</v>
      </c>
      <c r="P120" s="205"/>
      <c r="Q120" s="205"/>
    </row>
    <row r="121" spans="1:17" ht="12.75">
      <c r="A121" s="205"/>
      <c r="B121" s="205"/>
      <c r="C121" s="203"/>
      <c r="D121" s="203"/>
      <c r="E121" s="203"/>
      <c r="F121" s="203"/>
      <c r="G121" s="203"/>
      <c r="H121" s="203"/>
      <c r="I121" s="203"/>
      <c r="J121" s="203"/>
      <c r="K121" s="203"/>
      <c r="L121" s="203"/>
      <c r="M121" s="203"/>
      <c r="N121" s="203"/>
      <c r="O121" s="203" t="str">
        <f t="shared" si="0"/>
        <v>INCORRECTO</v>
      </c>
      <c r="P121" s="205"/>
      <c r="Q121" s="205"/>
    </row>
    <row r="122" spans="1:17" ht="12.75">
      <c r="A122" s="205"/>
      <c r="B122" s="205"/>
      <c r="C122" s="203"/>
      <c r="D122" s="203"/>
      <c r="E122" s="203"/>
      <c r="F122" s="203"/>
      <c r="G122" s="203"/>
      <c r="H122" s="203"/>
      <c r="I122" s="203"/>
      <c r="J122" s="203"/>
      <c r="K122" s="203"/>
      <c r="L122" s="203"/>
      <c r="M122" s="203"/>
      <c r="N122" s="203"/>
      <c r="O122" s="203" t="str">
        <f t="shared" si="0"/>
        <v>INCORRECTO</v>
      </c>
      <c r="P122" s="205"/>
      <c r="Q122" s="205"/>
    </row>
    <row r="123" spans="1:17" ht="12.75">
      <c r="A123" s="205"/>
      <c r="B123" s="205"/>
      <c r="C123" s="203"/>
      <c r="D123" s="203"/>
      <c r="E123" s="203"/>
      <c r="F123" s="203"/>
      <c r="G123" s="203"/>
      <c r="H123" s="203"/>
      <c r="I123" s="203"/>
      <c r="J123" s="203"/>
      <c r="K123" s="203"/>
      <c r="L123" s="203"/>
      <c r="M123" s="203"/>
      <c r="N123" s="203"/>
      <c r="O123" s="203" t="str">
        <f t="shared" si="0"/>
        <v>INCORRECTO</v>
      </c>
      <c r="P123" s="205"/>
      <c r="Q123" s="205"/>
    </row>
    <row r="124" spans="1:17" ht="12.75">
      <c r="A124" s="205"/>
      <c r="B124" s="205"/>
      <c r="C124" s="203"/>
      <c r="D124" s="203"/>
      <c r="E124" s="203"/>
      <c r="F124" s="203"/>
      <c r="G124" s="203"/>
      <c r="H124" s="203"/>
      <c r="I124" s="203"/>
      <c r="J124" s="203"/>
      <c r="K124" s="203"/>
      <c r="L124" s="203"/>
      <c r="M124" s="203"/>
      <c r="N124" s="203"/>
      <c r="O124" s="203" t="str">
        <f t="shared" si="0"/>
        <v>INCORRECTO</v>
      </c>
      <c r="P124" s="205"/>
      <c r="Q124" s="205"/>
    </row>
    <row r="125" spans="1:17" ht="12.75">
      <c r="A125" s="205"/>
      <c r="B125" s="205"/>
      <c r="C125" s="203"/>
      <c r="D125" s="203"/>
      <c r="E125" s="203"/>
      <c r="F125" s="203"/>
      <c r="G125" s="203"/>
      <c r="H125" s="203"/>
      <c r="I125" s="203"/>
      <c r="J125" s="203"/>
      <c r="K125" s="203"/>
      <c r="L125" s="203"/>
      <c r="M125" s="203"/>
      <c r="N125" s="203"/>
      <c r="O125" s="203" t="str">
        <f t="shared" si="0"/>
        <v>INCORRECTO</v>
      </c>
      <c r="P125" s="205"/>
      <c r="Q125" s="205"/>
    </row>
    <row r="126" spans="1:17" ht="12.75">
      <c r="A126" s="205"/>
      <c r="B126" s="205"/>
      <c r="C126" s="203"/>
      <c r="D126" s="203"/>
      <c r="E126" s="203"/>
      <c r="F126" s="203"/>
      <c r="G126" s="203"/>
      <c r="H126" s="203"/>
      <c r="I126" s="203"/>
      <c r="J126" s="203"/>
      <c r="K126" s="203"/>
      <c r="L126" s="203"/>
      <c r="M126" s="203"/>
      <c r="N126" s="203"/>
      <c r="O126" s="203" t="str">
        <f t="shared" si="0"/>
        <v>INCORRECTO</v>
      </c>
      <c r="P126" s="205"/>
      <c r="Q126" s="205"/>
    </row>
    <row r="127" spans="1:17" ht="12.75">
      <c r="A127" s="205"/>
      <c r="B127" s="205"/>
      <c r="C127" s="203"/>
      <c r="D127" s="203"/>
      <c r="E127" s="203"/>
      <c r="F127" s="203"/>
      <c r="G127" s="203"/>
      <c r="H127" s="203"/>
      <c r="I127" s="203"/>
      <c r="J127" s="203"/>
      <c r="K127" s="203"/>
      <c r="L127" s="203"/>
      <c r="M127" s="203"/>
      <c r="N127" s="203"/>
      <c r="O127" s="203" t="str">
        <f t="shared" si="0"/>
        <v>INCORRECTO</v>
      </c>
      <c r="P127" s="205"/>
      <c r="Q127" s="205"/>
    </row>
    <row r="128" spans="1:17" ht="12.75">
      <c r="A128" s="205"/>
      <c r="B128" s="205"/>
      <c r="C128" s="203"/>
      <c r="D128" s="203"/>
      <c r="E128" s="203"/>
      <c r="F128" s="203"/>
      <c r="G128" s="203"/>
      <c r="H128" s="203"/>
      <c r="I128" s="203"/>
      <c r="J128" s="203"/>
      <c r="K128" s="203"/>
      <c r="L128" s="203"/>
      <c r="M128" s="203"/>
      <c r="N128" s="203"/>
      <c r="O128" s="203" t="str">
        <f t="shared" si="0"/>
        <v>INCORRECTO</v>
      </c>
      <c r="P128" s="205"/>
      <c r="Q128" s="205"/>
    </row>
    <row r="129" spans="1:17" ht="12.75">
      <c r="A129" s="205"/>
      <c r="B129" s="205"/>
      <c r="C129" s="203"/>
      <c r="D129" s="203"/>
      <c r="E129" s="203"/>
      <c r="F129" s="203"/>
      <c r="G129" s="203"/>
      <c r="H129" s="203"/>
      <c r="I129" s="203"/>
      <c r="J129" s="203"/>
      <c r="K129" s="203"/>
      <c r="L129" s="203"/>
      <c r="M129" s="203"/>
      <c r="N129" s="203"/>
      <c r="O129" s="203" t="str">
        <f t="shared" si="0"/>
        <v>INCORRECTO</v>
      </c>
      <c r="P129" s="205"/>
      <c r="Q129" s="205"/>
    </row>
    <row r="130" spans="1:17" ht="12.75">
      <c r="A130" s="205"/>
      <c r="B130" s="205"/>
      <c r="C130" s="203"/>
      <c r="D130" s="203"/>
      <c r="E130" s="203"/>
      <c r="F130" s="203"/>
      <c r="G130" s="203"/>
      <c r="H130" s="203"/>
      <c r="I130" s="203"/>
      <c r="J130" s="203"/>
      <c r="K130" s="203"/>
      <c r="L130" s="203"/>
      <c r="M130" s="203"/>
      <c r="N130" s="203"/>
      <c r="O130" s="203" t="str">
        <f t="shared" si="0"/>
        <v>INCORRECTO</v>
      </c>
      <c r="P130" s="205"/>
      <c r="Q130" s="205"/>
    </row>
    <row r="131" spans="1:17" ht="12.75">
      <c r="A131" s="205"/>
      <c r="B131" s="205"/>
      <c r="C131" s="203"/>
      <c r="D131" s="203"/>
      <c r="E131" s="203"/>
      <c r="F131" s="203"/>
      <c r="G131" s="203"/>
      <c r="H131" s="203"/>
      <c r="I131" s="203"/>
      <c r="J131" s="203"/>
      <c r="K131" s="203"/>
      <c r="L131" s="203"/>
      <c r="M131" s="203"/>
      <c r="N131" s="203"/>
      <c r="O131" s="203" t="str">
        <f t="shared" si="0"/>
        <v>INCORRECTO</v>
      </c>
      <c r="P131" s="205"/>
      <c r="Q131" s="205"/>
    </row>
    <row r="132" spans="1:17" ht="12.75">
      <c r="A132" s="205"/>
      <c r="B132" s="205"/>
      <c r="C132" s="203"/>
      <c r="D132" s="203"/>
      <c r="E132" s="203"/>
      <c r="F132" s="203"/>
      <c r="G132" s="203"/>
      <c r="H132" s="203"/>
      <c r="I132" s="203"/>
      <c r="J132" s="203"/>
      <c r="K132" s="203"/>
      <c r="L132" s="203"/>
      <c r="M132" s="203"/>
      <c r="N132" s="203"/>
      <c r="O132" s="203" t="str">
        <f t="shared" si="0"/>
        <v>INCORRECTO</v>
      </c>
      <c r="P132" s="205"/>
      <c r="Q132" s="205"/>
    </row>
    <row r="133" spans="1:17" ht="12.75">
      <c r="A133" s="205"/>
      <c r="B133" s="205"/>
      <c r="C133" s="203"/>
      <c r="D133" s="203"/>
      <c r="E133" s="203"/>
      <c r="F133" s="203"/>
      <c r="G133" s="203"/>
      <c r="H133" s="203"/>
      <c r="I133" s="203"/>
      <c r="J133" s="203"/>
      <c r="K133" s="203"/>
      <c r="L133" s="203"/>
      <c r="M133" s="203"/>
      <c r="N133" s="203"/>
      <c r="O133" s="203" t="str">
        <f t="shared" si="0"/>
        <v>INCORRECTO</v>
      </c>
      <c r="P133" s="205"/>
      <c r="Q133" s="205"/>
    </row>
    <row r="134" spans="1:17" ht="12.75">
      <c r="A134" s="205"/>
      <c r="B134" s="205"/>
      <c r="C134" s="203"/>
      <c r="D134" s="203"/>
      <c r="E134" s="203"/>
      <c r="F134" s="203"/>
      <c r="G134" s="203"/>
      <c r="H134" s="203"/>
      <c r="I134" s="203"/>
      <c r="J134" s="203"/>
      <c r="K134" s="203"/>
      <c r="L134" s="203"/>
      <c r="M134" s="203"/>
      <c r="N134" s="203"/>
      <c r="O134" s="203" t="str">
        <f t="shared" si="0"/>
        <v>INCORRECTO</v>
      </c>
      <c r="P134" s="205"/>
      <c r="Q134" s="205"/>
    </row>
    <row r="135" spans="1:17" ht="12.75">
      <c r="A135" s="205"/>
      <c r="B135" s="205"/>
      <c r="C135" s="203"/>
      <c r="D135" s="203"/>
      <c r="E135" s="203"/>
      <c r="F135" s="203"/>
      <c r="G135" s="203"/>
      <c r="H135" s="203"/>
      <c r="I135" s="203"/>
      <c r="J135" s="203"/>
      <c r="K135" s="203"/>
      <c r="L135" s="203"/>
      <c r="M135" s="203"/>
      <c r="N135" s="203"/>
      <c r="O135" s="203" t="str">
        <f t="shared" si="0"/>
        <v>INCORRECTO</v>
      </c>
      <c r="P135" s="205"/>
      <c r="Q135" s="205"/>
    </row>
    <row r="136" spans="1:17" ht="12.75">
      <c r="A136" s="205"/>
      <c r="B136" s="205"/>
      <c r="C136" s="203"/>
      <c r="D136" s="203"/>
      <c r="E136" s="203"/>
      <c r="F136" s="203"/>
      <c r="G136" s="203"/>
      <c r="H136" s="203"/>
      <c r="I136" s="203"/>
      <c r="J136" s="203"/>
      <c r="K136" s="203"/>
      <c r="L136" s="203"/>
      <c r="M136" s="203"/>
      <c r="N136" s="203"/>
      <c r="O136" s="203" t="str">
        <f t="shared" si="0"/>
        <v>INCORRECTO</v>
      </c>
      <c r="P136" s="205"/>
      <c r="Q136" s="205"/>
    </row>
    <row r="137" spans="1:17" ht="12.75">
      <c r="A137" s="205"/>
      <c r="B137" s="205"/>
      <c r="C137" s="203"/>
      <c r="D137" s="203"/>
      <c r="E137" s="203"/>
      <c r="F137" s="203"/>
      <c r="G137" s="203"/>
      <c r="H137" s="203"/>
      <c r="I137" s="203"/>
      <c r="J137" s="203"/>
      <c r="K137" s="203"/>
      <c r="L137" s="203"/>
      <c r="M137" s="203"/>
      <c r="N137" s="203"/>
      <c r="O137" s="203" t="str">
        <f t="shared" si="0"/>
        <v>INCORRECTO</v>
      </c>
      <c r="P137" s="205"/>
      <c r="Q137" s="205"/>
    </row>
    <row r="138" spans="1:17" ht="12.75">
      <c r="A138" s="205"/>
      <c r="B138" s="205"/>
      <c r="C138" s="203"/>
      <c r="D138" s="203"/>
      <c r="E138" s="203"/>
      <c r="F138" s="203"/>
      <c r="G138" s="203"/>
      <c r="H138" s="203"/>
      <c r="I138" s="203"/>
      <c r="J138" s="203"/>
      <c r="K138" s="203"/>
      <c r="L138" s="203"/>
      <c r="M138" s="203"/>
      <c r="N138" s="203"/>
      <c r="O138" s="203" t="str">
        <f t="shared" si="0"/>
        <v>INCORRECTO</v>
      </c>
      <c r="P138" s="205"/>
      <c r="Q138" s="205"/>
    </row>
    <row r="139" spans="1:17" ht="12.75">
      <c r="A139" s="205"/>
      <c r="B139" s="205"/>
      <c r="C139" s="203"/>
      <c r="D139" s="203"/>
      <c r="E139" s="203"/>
      <c r="F139" s="203"/>
      <c r="G139" s="203"/>
      <c r="H139" s="203"/>
      <c r="I139" s="203"/>
      <c r="J139" s="203"/>
      <c r="K139" s="203"/>
      <c r="L139" s="203"/>
      <c r="M139" s="203"/>
      <c r="N139" s="203"/>
      <c r="O139" s="203" t="str">
        <f t="shared" si="0"/>
        <v>INCORRECTO</v>
      </c>
      <c r="P139" s="205"/>
      <c r="Q139" s="205"/>
    </row>
    <row r="140" spans="1:17" ht="12.75">
      <c r="A140" s="205"/>
      <c r="B140" s="205"/>
      <c r="C140" s="203"/>
      <c r="D140" s="203"/>
      <c r="E140" s="203"/>
      <c r="F140" s="203"/>
      <c r="G140" s="203"/>
      <c r="H140" s="203"/>
      <c r="I140" s="203"/>
      <c r="J140" s="203"/>
      <c r="K140" s="203"/>
      <c r="L140" s="203"/>
      <c r="M140" s="203"/>
      <c r="N140" s="203"/>
      <c r="O140" s="203" t="str">
        <f t="shared" si="0"/>
        <v>INCORRECTO</v>
      </c>
      <c r="P140" s="205"/>
      <c r="Q140" s="205"/>
    </row>
    <row r="141" spans="1:17" ht="12.75">
      <c r="A141" s="205"/>
      <c r="B141" s="205"/>
      <c r="C141" s="203"/>
      <c r="D141" s="203"/>
      <c r="E141" s="203"/>
      <c r="F141" s="203"/>
      <c r="G141" s="203"/>
      <c r="H141" s="203"/>
      <c r="I141" s="203"/>
      <c r="J141" s="203"/>
      <c r="K141" s="203"/>
      <c r="L141" s="203"/>
      <c r="M141" s="203"/>
      <c r="N141" s="203"/>
      <c r="O141" s="203" t="str">
        <f t="shared" si="0"/>
        <v>INCORRECTO</v>
      </c>
      <c r="P141" s="205"/>
      <c r="Q141" s="205"/>
    </row>
    <row r="142" spans="1:17" ht="12.75">
      <c r="A142" s="205"/>
      <c r="B142" s="205"/>
      <c r="C142" s="203"/>
      <c r="D142" s="203"/>
      <c r="E142" s="203"/>
      <c r="F142" s="203"/>
      <c r="G142" s="203"/>
      <c r="H142" s="203"/>
      <c r="I142" s="203"/>
      <c r="J142" s="203"/>
      <c r="K142" s="203"/>
      <c r="L142" s="203"/>
      <c r="M142" s="203"/>
      <c r="N142" s="203"/>
      <c r="O142" s="203" t="str">
        <f t="shared" si="0"/>
        <v>INCORRECTO</v>
      </c>
      <c r="P142" s="205"/>
      <c r="Q142" s="205"/>
    </row>
    <row r="143" spans="1:17" ht="12.75">
      <c r="A143" s="205"/>
      <c r="B143" s="205"/>
      <c r="C143" s="203"/>
      <c r="D143" s="203"/>
      <c r="E143" s="203"/>
      <c r="F143" s="203"/>
      <c r="G143" s="203"/>
      <c r="H143" s="203"/>
      <c r="I143" s="203"/>
      <c r="J143" s="203"/>
      <c r="K143" s="203"/>
      <c r="L143" s="203"/>
      <c r="M143" s="203"/>
      <c r="N143" s="203"/>
      <c r="O143" s="203" t="str">
        <f t="shared" si="0"/>
        <v>INCORRECTO</v>
      </c>
      <c r="P143" s="205"/>
      <c r="Q143" s="205"/>
    </row>
    <row r="144" spans="1:17" ht="12.75">
      <c r="A144" s="205"/>
      <c r="B144" s="205"/>
      <c r="C144" s="203"/>
      <c r="D144" s="203"/>
      <c r="E144" s="203"/>
      <c r="F144" s="203"/>
      <c r="G144" s="203"/>
      <c r="H144" s="203"/>
      <c r="I144" s="203"/>
      <c r="J144" s="203"/>
      <c r="K144" s="203"/>
      <c r="L144" s="203"/>
      <c r="M144" s="203"/>
      <c r="N144" s="203"/>
      <c r="O144" s="203" t="str">
        <f t="shared" si="0"/>
        <v>INCORRECTO</v>
      </c>
      <c r="P144" s="205"/>
      <c r="Q144" s="205"/>
    </row>
    <row r="145" spans="1:17" ht="12.75">
      <c r="A145" s="205"/>
      <c r="B145" s="205"/>
      <c r="C145" s="203"/>
      <c r="D145" s="203"/>
      <c r="E145" s="203"/>
      <c r="F145" s="203"/>
      <c r="G145" s="203"/>
      <c r="H145" s="203"/>
      <c r="I145" s="203"/>
      <c r="J145" s="203"/>
      <c r="K145" s="203"/>
      <c r="L145" s="203"/>
      <c r="M145" s="203"/>
      <c r="N145" s="203"/>
      <c r="O145" s="203" t="str">
        <f t="shared" si="0"/>
        <v>INCORRECTO</v>
      </c>
      <c r="P145" s="205"/>
      <c r="Q145" s="205"/>
    </row>
    <row r="146" spans="1:17" ht="12.75">
      <c r="A146" s="205"/>
      <c r="B146" s="205"/>
      <c r="C146" s="203"/>
      <c r="D146" s="203"/>
      <c r="E146" s="203"/>
      <c r="F146" s="203"/>
      <c r="G146" s="203"/>
      <c r="H146" s="203"/>
      <c r="I146" s="203"/>
      <c r="J146" s="203"/>
      <c r="K146" s="203"/>
      <c r="L146" s="203"/>
      <c r="M146" s="203"/>
      <c r="N146" s="203"/>
      <c r="O146" s="203" t="str">
        <f t="shared" si="0"/>
        <v>INCORRECTO</v>
      </c>
      <c r="P146" s="205"/>
      <c r="Q146" s="205"/>
    </row>
    <row r="147" spans="1:17" ht="12.75">
      <c r="A147" s="205"/>
      <c r="B147" s="205"/>
      <c r="C147" s="203"/>
      <c r="D147" s="203"/>
      <c r="E147" s="203"/>
      <c r="F147" s="203"/>
      <c r="G147" s="203"/>
      <c r="H147" s="203"/>
      <c r="I147" s="203"/>
      <c r="J147" s="203"/>
      <c r="K147" s="203"/>
      <c r="L147" s="203"/>
      <c r="M147" s="203"/>
      <c r="N147" s="203"/>
      <c r="O147" s="203" t="str">
        <f t="shared" si="0"/>
        <v>INCORRECTO</v>
      </c>
      <c r="P147" s="205"/>
      <c r="Q147" s="205"/>
    </row>
    <row r="148" spans="1:17" ht="12.75">
      <c r="A148" s="205"/>
      <c r="B148" s="205"/>
      <c r="C148" s="203"/>
      <c r="D148" s="203"/>
      <c r="E148" s="203"/>
      <c r="F148" s="203"/>
      <c r="G148" s="203"/>
      <c r="H148" s="203"/>
      <c r="I148" s="203"/>
      <c r="J148" s="203"/>
      <c r="K148" s="203"/>
      <c r="L148" s="203"/>
      <c r="M148" s="203"/>
      <c r="N148" s="203"/>
      <c r="O148" s="203" t="str">
        <f t="shared" si="0"/>
        <v>INCORRECTO</v>
      </c>
      <c r="P148" s="205"/>
      <c r="Q148" s="205"/>
    </row>
    <row r="149" spans="1:17" ht="12.75">
      <c r="A149" s="205"/>
      <c r="B149" s="205"/>
      <c r="C149" s="203"/>
      <c r="D149" s="203"/>
      <c r="E149" s="203"/>
      <c r="F149" s="203"/>
      <c r="G149" s="203"/>
      <c r="H149" s="203"/>
      <c r="I149" s="203"/>
      <c r="J149" s="203"/>
      <c r="K149" s="203"/>
      <c r="L149" s="203"/>
      <c r="M149" s="203"/>
      <c r="N149" s="203"/>
      <c r="O149" s="203" t="str">
        <f t="shared" si="0"/>
        <v>INCORRECTO</v>
      </c>
      <c r="P149" s="205"/>
      <c r="Q149" s="205"/>
    </row>
    <row r="150" spans="1:17" ht="12.75">
      <c r="A150" s="205"/>
      <c r="B150" s="205"/>
      <c r="C150" s="203"/>
      <c r="D150" s="203"/>
      <c r="E150" s="203"/>
      <c r="F150" s="203"/>
      <c r="G150" s="203"/>
      <c r="H150" s="203"/>
      <c r="I150" s="203"/>
      <c r="J150" s="203"/>
      <c r="K150" s="203"/>
      <c r="L150" s="203"/>
      <c r="M150" s="203"/>
      <c r="N150" s="203"/>
      <c r="O150" s="203" t="str">
        <f t="shared" si="0"/>
        <v>INCORRECTO</v>
      </c>
      <c r="P150" s="205"/>
      <c r="Q150" s="205"/>
    </row>
    <row r="151" spans="1:17" ht="12.75">
      <c r="A151" s="205"/>
      <c r="B151" s="205"/>
      <c r="C151" s="203"/>
      <c r="D151" s="203"/>
      <c r="E151" s="203"/>
      <c r="F151" s="203"/>
      <c r="G151" s="203"/>
      <c r="H151" s="203"/>
      <c r="I151" s="203"/>
      <c r="J151" s="203"/>
      <c r="K151" s="203"/>
      <c r="L151" s="203"/>
      <c r="M151" s="203"/>
      <c r="N151" s="203"/>
      <c r="O151" s="203" t="str">
        <f t="shared" si="0"/>
        <v>INCORRECTO</v>
      </c>
      <c r="P151" s="205"/>
      <c r="Q151" s="205"/>
    </row>
    <row r="152" spans="1:17" ht="12.75">
      <c r="A152" s="205"/>
      <c r="B152" s="205"/>
      <c r="C152" s="203"/>
      <c r="D152" s="203"/>
      <c r="E152" s="203"/>
      <c r="F152" s="203"/>
      <c r="G152" s="203"/>
      <c r="H152" s="203"/>
      <c r="I152" s="203"/>
      <c r="J152" s="203"/>
      <c r="K152" s="203"/>
      <c r="L152" s="203"/>
      <c r="M152" s="203"/>
      <c r="N152" s="203"/>
      <c r="O152" s="203" t="str">
        <f t="shared" si="0"/>
        <v>INCORRECTO</v>
      </c>
      <c r="P152" s="205"/>
      <c r="Q152" s="205"/>
    </row>
    <row r="153" spans="1:17" ht="12.75">
      <c r="A153" s="205"/>
      <c r="B153" s="205"/>
      <c r="C153" s="203"/>
      <c r="D153" s="203"/>
      <c r="E153" s="203"/>
      <c r="F153" s="203"/>
      <c r="G153" s="203"/>
      <c r="H153" s="203"/>
      <c r="I153" s="203"/>
      <c r="J153" s="203"/>
      <c r="K153" s="203"/>
      <c r="L153" s="203"/>
      <c r="M153" s="203"/>
      <c r="N153" s="203"/>
      <c r="O153" s="203" t="str">
        <f t="shared" si="0"/>
        <v>INCORRECTO</v>
      </c>
      <c r="P153" s="205"/>
      <c r="Q153" s="205"/>
    </row>
    <row r="154" spans="1:17" ht="12.75">
      <c r="A154" s="205"/>
      <c r="B154" s="205"/>
      <c r="C154" s="203"/>
      <c r="D154" s="203"/>
      <c r="E154" s="203"/>
      <c r="F154" s="203"/>
      <c r="G154" s="203"/>
      <c r="H154" s="203"/>
      <c r="I154" s="203"/>
      <c r="J154" s="203"/>
      <c r="K154" s="203"/>
      <c r="L154" s="203"/>
      <c r="M154" s="203"/>
      <c r="N154" s="203"/>
      <c r="O154" s="203" t="str">
        <f t="shared" si="0"/>
        <v>INCORRECTO</v>
      </c>
      <c r="P154" s="205"/>
      <c r="Q154" s="205"/>
    </row>
    <row r="155" spans="1:17" ht="12.75">
      <c r="A155" s="205"/>
      <c r="B155" s="205"/>
      <c r="C155" s="203"/>
      <c r="D155" s="203"/>
      <c r="E155" s="203"/>
      <c r="F155" s="203"/>
      <c r="G155" s="203"/>
      <c r="H155" s="203"/>
      <c r="I155" s="203"/>
      <c r="J155" s="203"/>
      <c r="K155" s="203"/>
      <c r="L155" s="203"/>
      <c r="M155" s="203"/>
      <c r="N155" s="203"/>
      <c r="O155" s="203" t="str">
        <f t="shared" si="0"/>
        <v>INCORRECTO</v>
      </c>
      <c r="P155" s="205"/>
      <c r="Q155" s="205"/>
    </row>
    <row r="156" spans="1:17" ht="12.75">
      <c r="A156" s="205"/>
      <c r="B156" s="205"/>
      <c r="C156" s="203"/>
      <c r="D156" s="203"/>
      <c r="E156" s="203"/>
      <c r="F156" s="203"/>
      <c r="G156" s="203"/>
      <c r="H156" s="203"/>
      <c r="I156" s="203"/>
      <c r="J156" s="203"/>
      <c r="K156" s="203"/>
      <c r="L156" s="203"/>
      <c r="M156" s="203"/>
      <c r="N156" s="203"/>
      <c r="O156" s="203" t="str">
        <f t="shared" si="0"/>
        <v>INCORRECTO</v>
      </c>
      <c r="P156" s="205"/>
      <c r="Q156" s="205"/>
    </row>
    <row r="157" spans="1:17" ht="12.75">
      <c r="A157" s="205"/>
      <c r="B157" s="205"/>
      <c r="C157" s="203"/>
      <c r="D157" s="203"/>
      <c r="E157" s="203"/>
      <c r="F157" s="203"/>
      <c r="G157" s="203"/>
      <c r="H157" s="203"/>
      <c r="I157" s="203"/>
      <c r="J157" s="203"/>
      <c r="K157" s="203"/>
      <c r="L157" s="203"/>
      <c r="M157" s="203"/>
      <c r="N157" s="203"/>
      <c r="O157" s="203" t="str">
        <f t="shared" si="0"/>
        <v>INCORRECTO</v>
      </c>
      <c r="P157" s="205"/>
      <c r="Q157" s="205"/>
    </row>
    <row r="158" spans="1:17" ht="12.75">
      <c r="A158" s="205"/>
      <c r="B158" s="205"/>
      <c r="C158" s="203"/>
      <c r="D158" s="203"/>
      <c r="E158" s="203"/>
      <c r="F158" s="203"/>
      <c r="G158" s="203"/>
      <c r="H158" s="203"/>
      <c r="I158" s="203"/>
      <c r="J158" s="203"/>
      <c r="K158" s="203"/>
      <c r="L158" s="203"/>
      <c r="M158" s="203"/>
      <c r="N158" s="203"/>
      <c r="O158" s="203" t="str">
        <f t="shared" si="0"/>
        <v>INCORRECTO</v>
      </c>
      <c r="P158" s="205"/>
      <c r="Q158" s="205"/>
    </row>
    <row r="159" spans="1:17" ht="12.75">
      <c r="A159" s="205"/>
      <c r="B159" s="205"/>
      <c r="C159" s="203"/>
      <c r="D159" s="203"/>
      <c r="E159" s="203"/>
      <c r="F159" s="203"/>
      <c r="G159" s="203"/>
      <c r="H159" s="203"/>
      <c r="I159" s="203"/>
      <c r="J159" s="203"/>
      <c r="K159" s="203"/>
      <c r="L159" s="203"/>
      <c r="M159" s="203"/>
      <c r="N159" s="203"/>
      <c r="O159" s="203" t="str">
        <f t="shared" si="0"/>
        <v>INCORRECTO</v>
      </c>
      <c r="P159" s="205"/>
      <c r="Q159" s="205"/>
    </row>
    <row r="160" spans="1:17" ht="12.75">
      <c r="A160" s="205"/>
      <c r="B160" s="205"/>
      <c r="C160" s="203"/>
      <c r="D160" s="203"/>
      <c r="E160" s="203"/>
      <c r="F160" s="203"/>
      <c r="G160" s="203"/>
      <c r="H160" s="203"/>
      <c r="I160" s="203"/>
      <c r="J160" s="203"/>
      <c r="K160" s="203"/>
      <c r="L160" s="203"/>
      <c r="M160" s="203"/>
      <c r="N160" s="203"/>
      <c r="O160" s="203" t="str">
        <f t="shared" si="0"/>
        <v>INCORRECTO</v>
      </c>
      <c r="P160" s="205"/>
      <c r="Q160" s="205"/>
    </row>
    <row r="161" spans="1:17" ht="12.75">
      <c r="A161" s="205"/>
      <c r="B161" s="205"/>
      <c r="C161" s="203"/>
      <c r="D161" s="203"/>
      <c r="E161" s="203"/>
      <c r="F161" s="203"/>
      <c r="G161" s="203"/>
      <c r="H161" s="203"/>
      <c r="I161" s="203"/>
      <c r="J161" s="203"/>
      <c r="K161" s="203"/>
      <c r="L161" s="203"/>
      <c r="M161" s="203"/>
      <c r="N161" s="203"/>
      <c r="O161" s="203" t="str">
        <f t="shared" si="0"/>
        <v>INCORRECTO</v>
      </c>
      <c r="P161" s="205"/>
      <c r="Q161" s="205"/>
    </row>
    <row r="162" spans="1:17" ht="12.75">
      <c r="A162" s="205"/>
      <c r="B162" s="205"/>
      <c r="C162" s="203"/>
      <c r="D162" s="203"/>
      <c r="E162" s="203"/>
      <c r="F162" s="203"/>
      <c r="G162" s="203"/>
      <c r="H162" s="203"/>
      <c r="I162" s="203"/>
      <c r="J162" s="203"/>
      <c r="K162" s="203"/>
      <c r="L162" s="203"/>
      <c r="M162" s="203"/>
      <c r="N162" s="203"/>
      <c r="O162" s="203" t="str">
        <f t="shared" si="0"/>
        <v>INCORRECTO</v>
      </c>
      <c r="P162" s="205"/>
      <c r="Q162" s="205"/>
    </row>
    <row r="163" spans="1:17" ht="12.75">
      <c r="A163" s="205"/>
      <c r="B163" s="205"/>
      <c r="C163" s="203"/>
      <c r="D163" s="203"/>
      <c r="E163" s="203"/>
      <c r="F163" s="203"/>
      <c r="G163" s="203"/>
      <c r="H163" s="203"/>
      <c r="I163" s="203"/>
      <c r="J163" s="203"/>
      <c r="K163" s="203"/>
      <c r="L163" s="203"/>
      <c r="M163" s="203"/>
      <c r="N163" s="203"/>
      <c r="O163" s="203" t="str">
        <f t="shared" si="0"/>
        <v>INCORRECTO</v>
      </c>
      <c r="P163" s="205"/>
      <c r="Q163" s="205"/>
    </row>
    <row r="164" spans="1:17" ht="12.75">
      <c r="A164" s="205"/>
      <c r="B164" s="205"/>
      <c r="C164" s="203"/>
      <c r="D164" s="203"/>
      <c r="E164" s="203"/>
      <c r="F164" s="203"/>
      <c r="G164" s="203"/>
      <c r="H164" s="203"/>
      <c r="I164" s="203"/>
      <c r="J164" s="203"/>
      <c r="K164" s="203"/>
      <c r="L164" s="203"/>
      <c r="M164" s="203"/>
      <c r="N164" s="203"/>
      <c r="O164" s="203" t="str">
        <f t="shared" si="0"/>
        <v>INCORRECTO</v>
      </c>
      <c r="P164" s="205"/>
      <c r="Q164" s="205"/>
    </row>
    <row r="165" spans="1:17" ht="12.75">
      <c r="A165" s="205"/>
      <c r="B165" s="205"/>
      <c r="C165" s="203"/>
      <c r="D165" s="203"/>
      <c r="E165" s="203"/>
      <c r="F165" s="203"/>
      <c r="G165" s="203"/>
      <c r="H165" s="203"/>
      <c r="I165" s="203"/>
      <c r="J165" s="203"/>
      <c r="K165" s="203"/>
      <c r="L165" s="203"/>
      <c r="M165" s="203"/>
      <c r="N165" s="203"/>
      <c r="O165" s="203" t="str">
        <f t="shared" si="0"/>
        <v>INCORRECTO</v>
      </c>
      <c r="P165" s="205"/>
      <c r="Q165" s="205"/>
    </row>
    <row r="166" spans="1:17" ht="12.75">
      <c r="A166" s="205"/>
      <c r="B166" s="205"/>
      <c r="C166" s="203"/>
      <c r="D166" s="203"/>
      <c r="E166" s="203"/>
      <c r="F166" s="203"/>
      <c r="G166" s="203"/>
      <c r="H166" s="203"/>
      <c r="I166" s="203"/>
      <c r="J166" s="203"/>
      <c r="K166" s="203"/>
      <c r="L166" s="203"/>
      <c r="M166" s="203"/>
      <c r="N166" s="203"/>
      <c r="O166" s="203" t="str">
        <f t="shared" si="0"/>
        <v>INCORRECTO</v>
      </c>
      <c r="P166" s="205"/>
      <c r="Q166" s="205"/>
    </row>
    <row r="167" spans="1:17" ht="12.75">
      <c r="A167" s="205"/>
      <c r="B167" s="205"/>
      <c r="C167" s="203"/>
      <c r="D167" s="203"/>
      <c r="E167" s="203"/>
      <c r="F167" s="203"/>
      <c r="G167" s="203"/>
      <c r="H167" s="203"/>
      <c r="I167" s="203"/>
      <c r="J167" s="203"/>
      <c r="K167" s="203"/>
      <c r="L167" s="203"/>
      <c r="M167" s="203"/>
      <c r="N167" s="203"/>
      <c r="O167" s="203" t="str">
        <f t="shared" si="0"/>
        <v>INCORRECTO</v>
      </c>
      <c r="P167" s="205"/>
      <c r="Q167" s="205"/>
    </row>
    <row r="168" spans="1:17" ht="12.75">
      <c r="A168" s="205"/>
      <c r="B168" s="205"/>
      <c r="C168" s="203"/>
      <c r="D168" s="203"/>
      <c r="E168" s="203"/>
      <c r="F168" s="203"/>
      <c r="G168" s="203"/>
      <c r="H168" s="203"/>
      <c r="I168" s="203"/>
      <c r="J168" s="203"/>
      <c r="K168" s="203"/>
      <c r="L168" s="203"/>
      <c r="M168" s="203"/>
      <c r="N168" s="203"/>
      <c r="O168" s="203" t="str">
        <f t="shared" si="0"/>
        <v>INCORRECTO</v>
      </c>
      <c r="P168" s="205"/>
      <c r="Q168" s="205"/>
    </row>
    <row r="169" spans="1:17" ht="12.75">
      <c r="A169" s="205"/>
      <c r="B169" s="205"/>
      <c r="C169" s="203"/>
      <c r="D169" s="203"/>
      <c r="E169" s="203"/>
      <c r="F169" s="203"/>
      <c r="G169" s="203"/>
      <c r="H169" s="203"/>
      <c r="I169" s="203"/>
      <c r="J169" s="203"/>
      <c r="K169" s="203"/>
      <c r="L169" s="203"/>
      <c r="M169" s="203"/>
      <c r="N169" s="203"/>
      <c r="O169" s="203" t="str">
        <f t="shared" si="0"/>
        <v>INCORRECTO</v>
      </c>
      <c r="P169" s="205"/>
      <c r="Q169" s="205"/>
    </row>
    <row r="170" spans="1:17" ht="12.75">
      <c r="A170" s="205"/>
      <c r="B170" s="205"/>
      <c r="C170" s="203"/>
      <c r="D170" s="203"/>
      <c r="E170" s="203"/>
      <c r="F170" s="203"/>
      <c r="G170" s="203"/>
      <c r="H170" s="203"/>
      <c r="I170" s="203"/>
      <c r="J170" s="203"/>
      <c r="K170" s="203"/>
      <c r="L170" s="203"/>
      <c r="M170" s="203"/>
      <c r="N170" s="203"/>
      <c r="O170" s="203" t="str">
        <f t="shared" si="0"/>
        <v>INCORRECTO</v>
      </c>
      <c r="P170" s="205"/>
      <c r="Q170" s="205"/>
    </row>
    <row r="171" spans="1:17" ht="12.75">
      <c r="A171" s="205"/>
      <c r="B171" s="205"/>
      <c r="C171" s="203"/>
      <c r="D171" s="203"/>
      <c r="E171" s="203"/>
      <c r="F171" s="203"/>
      <c r="G171" s="203"/>
      <c r="H171" s="203"/>
      <c r="I171" s="203"/>
      <c r="J171" s="203"/>
      <c r="K171" s="203"/>
      <c r="L171" s="203"/>
      <c r="M171" s="203"/>
      <c r="N171" s="203"/>
      <c r="O171" s="203" t="str">
        <f t="shared" si="0"/>
        <v>INCORRECTO</v>
      </c>
      <c r="P171" s="205"/>
      <c r="Q171" s="205"/>
    </row>
    <row r="172" spans="1:17" ht="12.75">
      <c r="A172" s="205"/>
      <c r="B172" s="205"/>
      <c r="C172" s="203"/>
      <c r="D172" s="203"/>
      <c r="E172" s="203"/>
      <c r="F172" s="203"/>
      <c r="G172" s="203"/>
      <c r="H172" s="203"/>
      <c r="I172" s="203"/>
      <c r="J172" s="203"/>
      <c r="K172" s="203"/>
      <c r="L172" s="203"/>
      <c r="M172" s="203"/>
      <c r="N172" s="203"/>
      <c r="O172" s="203" t="str">
        <f t="shared" si="0"/>
        <v>INCORRECTO</v>
      </c>
      <c r="P172" s="205"/>
      <c r="Q172" s="205"/>
    </row>
    <row r="173" spans="1:17" ht="12.75">
      <c r="A173" s="205"/>
      <c r="B173" s="205"/>
      <c r="C173" s="203"/>
      <c r="D173" s="203"/>
      <c r="E173" s="203"/>
      <c r="F173" s="203"/>
      <c r="G173" s="203"/>
      <c r="H173" s="203"/>
      <c r="I173" s="203"/>
      <c r="J173" s="203"/>
      <c r="K173" s="203"/>
      <c r="L173" s="203"/>
      <c r="M173" s="203"/>
      <c r="N173" s="203"/>
      <c r="O173" s="203" t="str">
        <f t="shared" si="0"/>
        <v>INCORRECTO</v>
      </c>
      <c r="P173" s="205"/>
      <c r="Q173" s="205"/>
    </row>
    <row r="174" spans="1:17" ht="12.75">
      <c r="A174" s="205"/>
      <c r="B174" s="205"/>
      <c r="C174" s="203"/>
      <c r="D174" s="203"/>
      <c r="E174" s="203"/>
      <c r="F174" s="203"/>
      <c r="G174" s="203"/>
      <c r="H174" s="203"/>
      <c r="I174" s="203"/>
      <c r="J174" s="203"/>
      <c r="K174" s="203"/>
      <c r="L174" s="203"/>
      <c r="M174" s="203"/>
      <c r="N174" s="203"/>
      <c r="O174" s="203" t="str">
        <f t="shared" si="0"/>
        <v>INCORRECTO</v>
      </c>
      <c r="P174" s="205"/>
      <c r="Q174" s="205"/>
    </row>
    <row r="175" spans="1:17" ht="12.75">
      <c r="A175" s="205"/>
      <c r="B175" s="205"/>
      <c r="C175" s="203"/>
      <c r="D175" s="203"/>
      <c r="E175" s="203"/>
      <c r="F175" s="203"/>
      <c r="G175" s="203"/>
      <c r="H175" s="203"/>
      <c r="I175" s="203"/>
      <c r="J175" s="203"/>
      <c r="K175" s="203"/>
      <c r="L175" s="203"/>
      <c r="M175" s="203"/>
      <c r="N175" s="203"/>
      <c r="O175" s="203" t="str">
        <f t="shared" si="0"/>
        <v>INCORRECTO</v>
      </c>
      <c r="P175" s="205"/>
      <c r="Q175" s="205"/>
    </row>
    <row r="176" spans="1:17" ht="12.75">
      <c r="A176" s="205"/>
      <c r="B176" s="205"/>
      <c r="C176" s="203"/>
      <c r="D176" s="203"/>
      <c r="E176" s="203"/>
      <c r="F176" s="203"/>
      <c r="G176" s="203"/>
      <c r="H176" s="203"/>
      <c r="I176" s="203"/>
      <c r="J176" s="203"/>
      <c r="K176" s="203"/>
      <c r="L176" s="203"/>
      <c r="M176" s="203"/>
      <c r="N176" s="203"/>
      <c r="O176" s="203" t="str">
        <f t="shared" si="0"/>
        <v>INCORRECTO</v>
      </c>
      <c r="P176" s="205"/>
      <c r="Q176" s="205"/>
    </row>
    <row r="177" spans="1:17" ht="12.75">
      <c r="A177" s="205"/>
      <c r="B177" s="205"/>
      <c r="C177" s="203"/>
      <c r="D177" s="203"/>
      <c r="E177" s="203"/>
      <c r="F177" s="203"/>
      <c r="G177" s="203"/>
      <c r="H177" s="203"/>
      <c r="I177" s="203"/>
      <c r="J177" s="203"/>
      <c r="K177" s="203"/>
      <c r="L177" s="203"/>
      <c r="M177" s="203"/>
      <c r="N177" s="203"/>
      <c r="O177" s="203" t="str">
        <f t="shared" si="0"/>
        <v>INCORRECTO</v>
      </c>
      <c r="P177" s="205"/>
      <c r="Q177" s="205"/>
    </row>
    <row r="178" spans="1:17" ht="12.75">
      <c r="A178" s="205"/>
      <c r="B178" s="205"/>
      <c r="C178" s="203"/>
      <c r="D178" s="203"/>
      <c r="E178" s="203"/>
      <c r="F178" s="203"/>
      <c r="G178" s="203"/>
      <c r="H178" s="203"/>
      <c r="I178" s="203"/>
      <c r="J178" s="203"/>
      <c r="K178" s="203"/>
      <c r="L178" s="203"/>
      <c r="M178" s="203"/>
      <c r="N178" s="203"/>
      <c r="O178" s="203" t="str">
        <f t="shared" si="0"/>
        <v>INCORRECTO</v>
      </c>
      <c r="P178" s="205"/>
      <c r="Q178" s="205"/>
    </row>
    <row r="179" spans="1:17" ht="12.75">
      <c r="A179" s="205"/>
      <c r="B179" s="205"/>
      <c r="C179" s="203"/>
      <c r="D179" s="203"/>
      <c r="E179" s="203"/>
      <c r="F179" s="203"/>
      <c r="G179" s="203"/>
      <c r="H179" s="203"/>
      <c r="I179" s="203"/>
      <c r="J179" s="203"/>
      <c r="K179" s="203"/>
      <c r="L179" s="203"/>
      <c r="M179" s="203"/>
      <c r="N179" s="203"/>
      <c r="O179" s="203" t="str">
        <f t="shared" si="0"/>
        <v>INCORRECTO</v>
      </c>
      <c r="P179" s="205"/>
      <c r="Q179" s="205"/>
    </row>
    <row r="180" spans="1:17" ht="12.75">
      <c r="A180" s="205"/>
      <c r="B180" s="205"/>
      <c r="C180" s="203"/>
      <c r="D180" s="203"/>
      <c r="E180" s="203"/>
      <c r="F180" s="203"/>
      <c r="G180" s="203"/>
      <c r="H180" s="203"/>
      <c r="I180" s="203"/>
      <c r="J180" s="203"/>
      <c r="K180" s="203"/>
      <c r="L180" s="203"/>
      <c r="M180" s="203"/>
      <c r="N180" s="203"/>
      <c r="O180" s="203" t="str">
        <f t="shared" si="0"/>
        <v>INCORRECTO</v>
      </c>
      <c r="P180" s="205"/>
      <c r="Q180" s="205"/>
    </row>
  </sheetData>
  <mergeCells count="8">
    <mergeCell ref="A11:E11"/>
    <mergeCell ref="J11:K11"/>
    <mergeCell ref="L11:N11"/>
    <mergeCell ref="F1:I1"/>
    <mergeCell ref="F7:F11"/>
    <mergeCell ref="G7:G11"/>
    <mergeCell ref="H7:H11"/>
    <mergeCell ref="I7:I11"/>
  </mergeCells>
  <dataValidations count="4">
    <dataValidation type="list" allowBlank="1" sqref="C13:C180" xr:uid="{00000000-0002-0000-0500-000000000000}">
      <formula1>"RECURSO HUMANO,DOCUMENTO FISICO,DOCUMENTO DIGITAL,BASE DE DATOS,HARDWARE,SOFTWARE,SERVICIO,MEDIO DIGITAL"</formula1>
    </dataValidation>
    <dataValidation type="list" allowBlank="1" sqref="L13:N180" xr:uid="{00000000-0002-0000-0500-000001000000}">
      <formula1>"ALTO,MEDIO,BAJO"</formula1>
    </dataValidation>
    <dataValidation type="list" allowBlank="1" sqref="D13:D180" xr:uid="{00000000-0002-0000-0500-000002000000}">
      <formula1>"Gerencia General,Subgerencia Jurídica,Subgerencia Gestión Corporativa,Subgerencia de Gestión Inmobiliaria,Subgerencia de Gesión Urbana,Subgerencia de Desarrollo de Proyectos,Dirección Comercial,Dirección de Gestión Contratactual,Dirección de Predios,Ofici"&amp;"na de Gestión Social,Oficina de Control Interno,Oficina Asesora de Planeación,Oficina Asesora de Comunicaciones,ERU"</formula1>
    </dataValidation>
    <dataValidation type="list" allowBlank="1" showInputMessage="1" prompt="U1: Usuario general ERU_____ U2: Usuario área____________ U3: Usuario específico_______ U4: Gerencia General________ U5: Público________" sqref="F13:I180" xr:uid="{00000000-0002-0000-0500-000003000000}">
      <formula1>"U1,U2,U3,U4,U5"</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F0"/>
  </sheetPr>
  <dimension ref="A1:AK55"/>
  <sheetViews>
    <sheetView zoomScale="90" zoomScaleNormal="90" workbookViewId="0">
      <selection activeCell="C16" sqref="C16"/>
    </sheetView>
  </sheetViews>
  <sheetFormatPr baseColWidth="10" defaultRowHeight="15"/>
  <cols>
    <col min="2" max="2" width="24.140625" customWidth="1"/>
    <col min="3" max="3" width="70.140625" customWidth="1"/>
    <col min="4" max="4" width="29.85546875" customWidth="1"/>
  </cols>
  <sheetData>
    <row r="1" spans="1:37" ht="23.25">
      <c r="A1" s="55"/>
      <c r="B1" s="279" t="s">
        <v>381</v>
      </c>
      <c r="C1" s="279"/>
      <c r="D1" s="279"/>
      <c r="E1" s="55"/>
      <c r="F1" s="55"/>
      <c r="G1" s="55"/>
      <c r="H1" s="55"/>
      <c r="I1" s="55"/>
      <c r="J1" s="55"/>
      <c r="K1" s="55"/>
      <c r="L1" s="55"/>
      <c r="M1" s="55"/>
      <c r="N1" s="55"/>
      <c r="O1" s="55"/>
      <c r="P1" s="55"/>
      <c r="Q1" s="55"/>
      <c r="R1" s="55"/>
      <c r="S1" s="55"/>
      <c r="T1" s="55"/>
      <c r="U1" s="55"/>
      <c r="V1" s="55"/>
      <c r="W1" s="55"/>
      <c r="X1" s="55"/>
      <c r="Y1" s="55"/>
      <c r="Z1" s="55"/>
      <c r="AA1" s="55"/>
      <c r="AB1" s="55"/>
      <c r="AC1" s="55"/>
      <c r="AD1" s="55"/>
      <c r="AE1" s="55"/>
    </row>
    <row r="2" spans="1:37">
      <c r="A2" s="55"/>
      <c r="B2" s="55"/>
      <c r="C2" s="55"/>
      <c r="D2" s="55"/>
      <c r="E2" s="55"/>
      <c r="F2" s="55"/>
      <c r="G2" s="55"/>
      <c r="H2" s="55"/>
      <c r="I2" s="55"/>
      <c r="J2" s="55"/>
      <c r="K2" s="55"/>
      <c r="L2" s="55"/>
      <c r="M2" s="55"/>
      <c r="N2" s="55"/>
      <c r="O2" s="55"/>
      <c r="P2" s="55"/>
      <c r="Q2" s="55"/>
      <c r="R2" s="55"/>
      <c r="S2" s="55"/>
      <c r="T2" s="55"/>
      <c r="U2" s="55"/>
      <c r="V2" s="55"/>
      <c r="W2" s="55"/>
      <c r="X2" s="55"/>
      <c r="Y2" s="55"/>
      <c r="Z2" s="55"/>
      <c r="AA2" s="55"/>
      <c r="AB2" s="55"/>
      <c r="AC2" s="55"/>
      <c r="AD2" s="55"/>
      <c r="AE2" s="55"/>
    </row>
    <row r="3" spans="1:37" ht="25.5">
      <c r="A3" s="55"/>
      <c r="B3" s="117"/>
      <c r="C3" s="118" t="s">
        <v>382</v>
      </c>
      <c r="D3" s="118" t="s">
        <v>230</v>
      </c>
      <c r="E3" s="55"/>
      <c r="F3" s="55"/>
      <c r="G3" s="55"/>
      <c r="H3" s="55"/>
      <c r="I3" s="55"/>
      <c r="J3" s="55"/>
      <c r="K3" s="55"/>
      <c r="L3" s="55"/>
      <c r="M3" s="55"/>
      <c r="N3" s="55"/>
      <c r="O3" s="55"/>
      <c r="P3" s="55"/>
      <c r="Q3" s="55"/>
      <c r="R3" s="55"/>
      <c r="S3" s="55"/>
      <c r="T3" s="55"/>
      <c r="U3" s="55"/>
      <c r="V3" s="55"/>
      <c r="W3" s="55"/>
      <c r="X3" s="55"/>
      <c r="Y3" s="55"/>
      <c r="Z3" s="55"/>
      <c r="AA3" s="55"/>
      <c r="AB3" s="55"/>
      <c r="AC3" s="55"/>
      <c r="AD3" s="55"/>
      <c r="AE3" s="55"/>
    </row>
    <row r="4" spans="1:37" ht="51">
      <c r="A4" s="55"/>
      <c r="B4" s="119" t="s">
        <v>383</v>
      </c>
      <c r="C4" s="120" t="s">
        <v>384</v>
      </c>
      <c r="D4" s="121">
        <v>0.2</v>
      </c>
      <c r="E4" s="55"/>
      <c r="F4" s="55"/>
      <c r="G4" s="55"/>
      <c r="H4" s="55"/>
      <c r="I4" s="55"/>
      <c r="J4" s="55"/>
      <c r="K4" s="55"/>
      <c r="L4" s="55"/>
      <c r="M4" s="55"/>
      <c r="N4" s="55"/>
      <c r="O4" s="55"/>
      <c r="P4" s="55"/>
      <c r="Q4" s="55"/>
      <c r="R4" s="55"/>
      <c r="S4" s="55"/>
      <c r="T4" s="55"/>
      <c r="U4" s="55"/>
      <c r="V4" s="55"/>
      <c r="W4" s="55"/>
      <c r="X4" s="55"/>
      <c r="Y4" s="55"/>
      <c r="Z4" s="55"/>
      <c r="AA4" s="55"/>
      <c r="AB4" s="55"/>
      <c r="AC4" s="55"/>
      <c r="AD4" s="55"/>
      <c r="AE4" s="55"/>
    </row>
    <row r="5" spans="1:37" ht="51">
      <c r="A5" s="55"/>
      <c r="B5" s="122" t="s">
        <v>64</v>
      </c>
      <c r="C5" s="123" t="s">
        <v>385</v>
      </c>
      <c r="D5" s="124">
        <v>0.4</v>
      </c>
      <c r="E5" s="55"/>
      <c r="F5" s="55"/>
      <c r="G5" s="55"/>
      <c r="H5" s="55"/>
      <c r="I5" s="55"/>
      <c r="J5" s="55"/>
      <c r="K5" s="55"/>
      <c r="L5" s="55"/>
      <c r="M5" s="55"/>
      <c r="N5" s="55"/>
      <c r="O5" s="55"/>
      <c r="P5" s="55"/>
      <c r="Q5" s="55"/>
      <c r="R5" s="55"/>
      <c r="S5" s="55"/>
      <c r="T5" s="55"/>
      <c r="U5" s="55"/>
      <c r="V5" s="55"/>
      <c r="W5" s="55"/>
      <c r="X5" s="55"/>
      <c r="Y5" s="55"/>
      <c r="Z5" s="55"/>
      <c r="AA5" s="55"/>
      <c r="AB5" s="55"/>
      <c r="AC5" s="55"/>
      <c r="AD5" s="55"/>
      <c r="AE5" s="55"/>
    </row>
    <row r="6" spans="1:37" ht="51">
      <c r="A6" s="55"/>
      <c r="B6" s="125" t="s">
        <v>65</v>
      </c>
      <c r="C6" s="123" t="s">
        <v>386</v>
      </c>
      <c r="D6" s="124">
        <v>0.6</v>
      </c>
      <c r="E6" s="55"/>
      <c r="F6" s="55"/>
      <c r="G6" s="55"/>
      <c r="H6" s="55"/>
      <c r="I6" s="55"/>
      <c r="J6" s="55"/>
      <c r="K6" s="55"/>
      <c r="L6" s="55"/>
      <c r="M6" s="55"/>
      <c r="N6" s="55"/>
      <c r="O6" s="55"/>
      <c r="P6" s="55"/>
      <c r="Q6" s="55"/>
      <c r="R6" s="55"/>
      <c r="S6" s="55"/>
      <c r="T6" s="55"/>
      <c r="U6" s="55"/>
      <c r="V6" s="55"/>
      <c r="W6" s="55"/>
      <c r="X6" s="55"/>
      <c r="Y6" s="55"/>
      <c r="Z6" s="55"/>
      <c r="AA6" s="55"/>
      <c r="AB6" s="55"/>
      <c r="AC6" s="55"/>
      <c r="AD6" s="55"/>
      <c r="AE6" s="55"/>
    </row>
    <row r="7" spans="1:37" ht="76.5">
      <c r="A7" s="55"/>
      <c r="B7" s="126" t="s">
        <v>66</v>
      </c>
      <c r="C7" s="123" t="s">
        <v>387</v>
      </c>
      <c r="D7" s="124">
        <v>0.8</v>
      </c>
      <c r="E7" s="55"/>
      <c r="F7" s="55"/>
      <c r="G7" s="55"/>
      <c r="H7" s="55"/>
      <c r="I7" s="55"/>
      <c r="J7" s="55"/>
      <c r="K7" s="55"/>
      <c r="L7" s="55"/>
      <c r="M7" s="55"/>
      <c r="N7" s="55"/>
      <c r="O7" s="55"/>
      <c r="P7" s="55"/>
      <c r="Q7" s="55"/>
      <c r="R7" s="55"/>
      <c r="S7" s="55"/>
      <c r="T7" s="55"/>
      <c r="U7" s="55"/>
      <c r="V7" s="55"/>
      <c r="W7" s="55"/>
      <c r="X7" s="55"/>
      <c r="Y7" s="55"/>
      <c r="Z7" s="55"/>
      <c r="AA7" s="55"/>
      <c r="AB7" s="55"/>
      <c r="AC7" s="55"/>
      <c r="AD7" s="55"/>
      <c r="AE7" s="55"/>
    </row>
    <row r="8" spans="1:37" ht="51">
      <c r="A8" s="55"/>
      <c r="B8" s="127" t="s">
        <v>388</v>
      </c>
      <c r="C8" s="123" t="s">
        <v>389</v>
      </c>
      <c r="D8" s="124">
        <v>1</v>
      </c>
      <c r="E8" s="55"/>
      <c r="F8" s="55"/>
      <c r="G8" s="55"/>
      <c r="H8" s="55"/>
      <c r="I8" s="55"/>
      <c r="J8" s="55"/>
      <c r="K8" s="55"/>
      <c r="L8" s="55"/>
      <c r="M8" s="55"/>
      <c r="N8" s="55"/>
      <c r="O8" s="55"/>
      <c r="P8" s="55"/>
      <c r="Q8" s="55"/>
      <c r="R8" s="55"/>
      <c r="S8" s="55"/>
      <c r="T8" s="55"/>
      <c r="U8" s="55"/>
      <c r="V8" s="55"/>
      <c r="W8" s="55"/>
      <c r="X8" s="55"/>
      <c r="Y8" s="55"/>
      <c r="Z8" s="55"/>
      <c r="AA8" s="55"/>
      <c r="AB8" s="55"/>
      <c r="AC8" s="55"/>
      <c r="AD8" s="55"/>
      <c r="AE8" s="55"/>
    </row>
    <row r="9" spans="1:37">
      <c r="A9" s="55"/>
      <c r="B9" s="128"/>
      <c r="C9" s="128"/>
      <c r="D9" s="128"/>
      <c r="E9" s="55"/>
      <c r="F9" s="55"/>
      <c r="G9" s="55"/>
      <c r="H9" s="55"/>
      <c r="I9" s="55"/>
      <c r="J9" s="55"/>
      <c r="K9" s="55"/>
      <c r="L9" s="55"/>
      <c r="M9" s="55"/>
      <c r="N9" s="55"/>
      <c r="O9" s="55"/>
      <c r="P9" s="55"/>
      <c r="Q9" s="55"/>
      <c r="R9" s="55"/>
      <c r="S9" s="55"/>
      <c r="T9" s="55"/>
      <c r="U9" s="55"/>
      <c r="V9" s="55"/>
      <c r="W9" s="55"/>
      <c r="X9" s="55"/>
      <c r="Y9" s="55"/>
      <c r="Z9" s="55"/>
      <c r="AA9" s="55"/>
      <c r="AB9" s="55"/>
      <c r="AC9" s="55"/>
      <c r="AD9" s="55"/>
      <c r="AE9" s="55"/>
      <c r="AF9" s="55"/>
      <c r="AG9" s="55"/>
      <c r="AH9" s="55"/>
      <c r="AI9" s="55"/>
      <c r="AJ9" s="55"/>
      <c r="AK9" s="55"/>
    </row>
    <row r="10" spans="1:37" ht="16.5">
      <c r="A10" s="55"/>
      <c r="B10" s="129"/>
      <c r="C10" s="128"/>
      <c r="D10" s="128"/>
      <c r="E10" s="55"/>
      <c r="F10" s="55"/>
      <c r="G10" s="55"/>
      <c r="H10" s="55"/>
      <c r="I10" s="55"/>
      <c r="J10" s="55"/>
      <c r="K10" s="55"/>
      <c r="L10" s="55"/>
      <c r="M10" s="55"/>
      <c r="N10" s="55"/>
      <c r="O10" s="55"/>
      <c r="P10" s="55"/>
      <c r="Q10" s="55"/>
      <c r="R10" s="55"/>
      <c r="S10" s="55"/>
      <c r="T10" s="55"/>
      <c r="U10" s="55"/>
      <c r="V10" s="55"/>
      <c r="W10" s="55"/>
      <c r="X10" s="55"/>
      <c r="Y10" s="55"/>
      <c r="Z10" s="55"/>
      <c r="AA10" s="55"/>
      <c r="AB10" s="55"/>
      <c r="AC10" s="55"/>
      <c r="AD10" s="55"/>
      <c r="AE10" s="55"/>
      <c r="AF10" s="55"/>
      <c r="AG10" s="55"/>
      <c r="AH10" s="55"/>
      <c r="AI10" s="55"/>
      <c r="AJ10" s="55"/>
      <c r="AK10" s="55"/>
    </row>
    <row r="11" spans="1:37">
      <c r="A11" s="55"/>
      <c r="B11" s="128"/>
      <c r="C11" s="128"/>
      <c r="D11" s="128"/>
      <c r="E11" s="55"/>
      <c r="F11" s="55"/>
      <c r="G11" s="55"/>
      <c r="H11" s="55"/>
      <c r="I11" s="55"/>
      <c r="J11" s="55"/>
      <c r="K11" s="55"/>
      <c r="L11" s="55"/>
      <c r="M11" s="55"/>
      <c r="N11" s="55"/>
      <c r="O11" s="55"/>
      <c r="P11" s="55"/>
      <c r="Q11" s="55"/>
      <c r="R11" s="55"/>
      <c r="S11" s="55"/>
      <c r="T11" s="55"/>
      <c r="U11" s="55"/>
      <c r="V11" s="55"/>
      <c r="W11" s="55"/>
      <c r="X11" s="55"/>
      <c r="Y11" s="55"/>
      <c r="Z11" s="55"/>
      <c r="AA11" s="55"/>
      <c r="AB11" s="55"/>
      <c r="AC11" s="55"/>
      <c r="AD11" s="55"/>
      <c r="AE11" s="55"/>
      <c r="AF11" s="55"/>
      <c r="AG11" s="55"/>
      <c r="AH11" s="55"/>
      <c r="AI11" s="55"/>
      <c r="AJ11" s="55"/>
      <c r="AK11" s="55"/>
    </row>
    <row r="12" spans="1:37">
      <c r="A12" s="55"/>
      <c r="B12" s="128"/>
      <c r="C12" s="128"/>
      <c r="D12" s="128"/>
      <c r="E12" s="55"/>
      <c r="F12" s="55"/>
      <c r="G12" s="55"/>
      <c r="H12" s="55"/>
      <c r="I12" s="55"/>
      <c r="J12" s="55"/>
      <c r="K12" s="55"/>
      <c r="L12" s="55"/>
      <c r="M12" s="55"/>
      <c r="N12" s="55"/>
      <c r="O12" s="55"/>
      <c r="P12" s="55"/>
      <c r="Q12" s="55"/>
      <c r="R12" s="55"/>
      <c r="S12" s="55"/>
      <c r="T12" s="55"/>
      <c r="U12" s="55"/>
      <c r="V12" s="55"/>
      <c r="W12" s="55"/>
      <c r="X12" s="55"/>
      <c r="Y12" s="55"/>
      <c r="Z12" s="55"/>
      <c r="AA12" s="55"/>
      <c r="AB12" s="55"/>
      <c r="AC12" s="55"/>
      <c r="AD12" s="55"/>
      <c r="AE12" s="55"/>
      <c r="AF12" s="55"/>
      <c r="AG12" s="55"/>
      <c r="AH12" s="55"/>
      <c r="AI12" s="55"/>
      <c r="AJ12" s="55"/>
      <c r="AK12" s="55"/>
    </row>
    <row r="13" spans="1:37">
      <c r="A13" s="55"/>
      <c r="B13" s="128"/>
      <c r="C13" s="128"/>
      <c r="D13" s="128"/>
      <c r="E13" s="55"/>
      <c r="F13" s="55"/>
      <c r="G13" s="55"/>
      <c r="H13" s="55"/>
      <c r="I13" s="55"/>
      <c r="J13" s="55"/>
      <c r="K13" s="55"/>
      <c r="L13" s="55"/>
      <c r="M13" s="55"/>
      <c r="N13" s="55"/>
      <c r="O13" s="55"/>
      <c r="P13" s="55"/>
      <c r="Q13" s="55"/>
      <c r="R13" s="55"/>
      <c r="S13" s="55"/>
      <c r="T13" s="55"/>
      <c r="U13" s="55"/>
      <c r="V13" s="55"/>
      <c r="W13" s="55"/>
      <c r="X13" s="55"/>
      <c r="Y13" s="55"/>
      <c r="Z13" s="55"/>
      <c r="AA13" s="55"/>
      <c r="AB13" s="55"/>
      <c r="AC13" s="55"/>
      <c r="AD13" s="55"/>
      <c r="AE13" s="55"/>
      <c r="AF13" s="55"/>
      <c r="AG13" s="55"/>
      <c r="AH13" s="55"/>
      <c r="AI13" s="55"/>
      <c r="AJ13" s="55"/>
      <c r="AK13" s="55"/>
    </row>
    <row r="14" spans="1:37">
      <c r="A14" s="55"/>
      <c r="B14" s="128"/>
      <c r="C14" s="128"/>
      <c r="D14" s="128"/>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row>
    <row r="15" spans="1:37">
      <c r="A15" s="55"/>
      <c r="B15" s="128"/>
      <c r="C15" s="128"/>
      <c r="D15" s="128"/>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row>
    <row r="16" spans="1:37">
      <c r="A16" s="55"/>
      <c r="B16" s="128"/>
      <c r="C16" s="128"/>
      <c r="D16" s="128"/>
      <c r="E16" s="55"/>
      <c r="F16" s="55"/>
      <c r="G16" s="55"/>
      <c r="H16" s="55"/>
      <c r="I16" s="55"/>
      <c r="J16" s="55"/>
      <c r="K16" s="55"/>
      <c r="L16" s="55"/>
      <c r="M16" s="55"/>
      <c r="N16" s="55"/>
      <c r="O16" s="55"/>
      <c r="P16" s="55"/>
      <c r="Q16" s="55"/>
      <c r="R16" s="55"/>
      <c r="S16" s="55"/>
      <c r="T16" s="55"/>
      <c r="U16" s="55"/>
      <c r="V16" s="55"/>
      <c r="W16" s="55"/>
      <c r="X16" s="55"/>
      <c r="Y16" s="55"/>
      <c r="Z16" s="55"/>
      <c r="AA16" s="55"/>
      <c r="AB16" s="55"/>
      <c r="AC16" s="55"/>
      <c r="AD16" s="55"/>
      <c r="AE16" s="55"/>
      <c r="AF16" s="55"/>
      <c r="AG16" s="55"/>
      <c r="AH16" s="55"/>
      <c r="AI16" s="55"/>
      <c r="AJ16" s="55"/>
      <c r="AK16" s="55"/>
    </row>
    <row r="17" spans="1:37">
      <c r="A17" s="55"/>
      <c r="B17" s="128"/>
      <c r="C17" s="128"/>
      <c r="D17" s="128"/>
      <c r="E17" s="55"/>
      <c r="F17" s="55"/>
      <c r="G17" s="55"/>
      <c r="H17" s="55"/>
      <c r="I17" s="55"/>
      <c r="J17" s="55"/>
      <c r="K17" s="55"/>
      <c r="L17" s="55"/>
      <c r="M17" s="55"/>
      <c r="N17" s="55"/>
      <c r="O17" s="55"/>
      <c r="P17" s="55"/>
      <c r="Q17" s="55"/>
      <c r="R17" s="55"/>
      <c r="S17" s="55"/>
      <c r="T17" s="55"/>
      <c r="U17" s="55"/>
      <c r="V17" s="55"/>
      <c r="W17" s="55"/>
      <c r="X17" s="55"/>
      <c r="Y17" s="55"/>
      <c r="Z17" s="55"/>
      <c r="AA17" s="55"/>
      <c r="AB17" s="55"/>
      <c r="AC17" s="55"/>
      <c r="AD17" s="55"/>
      <c r="AE17" s="55"/>
      <c r="AF17" s="55"/>
      <c r="AG17" s="55"/>
      <c r="AH17" s="55"/>
      <c r="AI17" s="55"/>
      <c r="AJ17" s="55"/>
      <c r="AK17" s="55"/>
    </row>
    <row r="18" spans="1:37">
      <c r="A18" s="55"/>
      <c r="B18" s="128"/>
      <c r="C18" s="128"/>
      <c r="D18" s="128"/>
      <c r="E18" s="55"/>
      <c r="F18" s="55"/>
      <c r="G18" s="55"/>
      <c r="H18" s="55"/>
      <c r="I18" s="55"/>
      <c r="J18" s="55"/>
      <c r="K18" s="55"/>
      <c r="L18" s="55"/>
      <c r="M18" s="55"/>
      <c r="N18" s="55"/>
      <c r="O18" s="55"/>
      <c r="P18" s="55"/>
      <c r="Q18" s="55"/>
      <c r="R18" s="55"/>
      <c r="S18" s="55"/>
      <c r="T18" s="55"/>
      <c r="U18" s="55"/>
      <c r="V18" s="55"/>
      <c r="W18" s="55"/>
      <c r="X18" s="55"/>
      <c r="Y18" s="55"/>
      <c r="Z18" s="55"/>
      <c r="AA18" s="55"/>
      <c r="AB18" s="55"/>
      <c r="AC18" s="55"/>
      <c r="AD18" s="55"/>
      <c r="AE18" s="55"/>
      <c r="AF18" s="55"/>
      <c r="AG18" s="55"/>
      <c r="AH18" s="55"/>
      <c r="AI18" s="55"/>
      <c r="AJ18" s="55"/>
      <c r="AK18" s="55"/>
    </row>
    <row r="19" spans="1:37">
      <c r="A19" s="55"/>
      <c r="B19" s="55"/>
      <c r="C19" s="55"/>
      <c r="D19" s="55"/>
      <c r="E19" s="55"/>
      <c r="F19" s="55"/>
      <c r="G19" s="55"/>
      <c r="H19" s="55"/>
      <c r="I19" s="55"/>
      <c r="J19" s="55"/>
      <c r="K19" s="55"/>
      <c r="L19" s="55"/>
      <c r="M19" s="55"/>
      <c r="N19" s="55"/>
      <c r="O19" s="55"/>
      <c r="P19" s="55"/>
      <c r="Q19" s="55"/>
      <c r="R19" s="55"/>
      <c r="S19" s="55"/>
      <c r="T19" s="55"/>
      <c r="U19" s="55"/>
      <c r="V19" s="55"/>
      <c r="W19" s="55"/>
      <c r="X19" s="55"/>
      <c r="Y19" s="55"/>
      <c r="Z19" s="55"/>
      <c r="AA19" s="55"/>
      <c r="AB19" s="55"/>
      <c r="AC19" s="55"/>
      <c r="AD19" s="55"/>
      <c r="AE19" s="55"/>
      <c r="AF19" s="55"/>
      <c r="AG19" s="55"/>
      <c r="AH19" s="55"/>
      <c r="AI19" s="55"/>
      <c r="AJ19" s="55"/>
      <c r="AK19" s="55"/>
    </row>
    <row r="20" spans="1:37">
      <c r="A20" s="55"/>
      <c r="B20" s="55"/>
      <c r="C20" s="55"/>
      <c r="D20" s="55"/>
      <c r="E20" s="55"/>
      <c r="F20" s="55"/>
      <c r="G20" s="55"/>
      <c r="H20" s="55"/>
      <c r="I20" s="55"/>
      <c r="J20" s="55"/>
      <c r="K20" s="55"/>
      <c r="L20" s="55"/>
      <c r="M20" s="55"/>
      <c r="N20" s="55"/>
      <c r="O20" s="55"/>
      <c r="P20" s="55"/>
      <c r="Q20" s="55"/>
      <c r="R20" s="55"/>
      <c r="S20" s="55"/>
      <c r="T20" s="55"/>
      <c r="U20" s="55"/>
      <c r="V20" s="55"/>
      <c r="W20" s="55"/>
      <c r="X20" s="55"/>
      <c r="Y20" s="55"/>
      <c r="Z20" s="55"/>
      <c r="AA20" s="55"/>
      <c r="AB20" s="55"/>
      <c r="AC20" s="55"/>
      <c r="AD20" s="55"/>
      <c r="AE20" s="55"/>
      <c r="AF20" s="55"/>
      <c r="AG20" s="55"/>
      <c r="AH20" s="55"/>
      <c r="AI20" s="55"/>
      <c r="AJ20" s="55"/>
      <c r="AK20" s="55"/>
    </row>
    <row r="21" spans="1:37">
      <c r="A21" s="55"/>
      <c r="B21" s="55"/>
      <c r="C21" s="55"/>
      <c r="D21" s="55"/>
      <c r="E21" s="55"/>
      <c r="F21" s="55"/>
      <c r="G21" s="55"/>
      <c r="H21" s="55"/>
      <c r="I21" s="55"/>
      <c r="J21" s="55"/>
      <c r="K21" s="55"/>
      <c r="L21" s="55"/>
      <c r="M21" s="55"/>
      <c r="N21" s="55"/>
      <c r="O21" s="55"/>
      <c r="P21" s="55"/>
      <c r="Q21" s="55"/>
      <c r="R21" s="55"/>
      <c r="S21" s="55"/>
      <c r="T21" s="55"/>
      <c r="U21" s="55"/>
      <c r="V21" s="55"/>
      <c r="W21" s="55"/>
      <c r="X21" s="55"/>
      <c r="Y21" s="55"/>
      <c r="Z21" s="55"/>
      <c r="AA21" s="55"/>
      <c r="AB21" s="55"/>
      <c r="AC21" s="55"/>
      <c r="AD21" s="55"/>
      <c r="AE21" s="55"/>
      <c r="AF21" s="55"/>
      <c r="AG21" s="55"/>
      <c r="AH21" s="55"/>
      <c r="AI21" s="55"/>
      <c r="AJ21" s="55"/>
      <c r="AK21" s="55"/>
    </row>
    <row r="22" spans="1:37">
      <c r="A22" s="55"/>
      <c r="B22" s="55"/>
      <c r="C22" s="55"/>
      <c r="D22" s="55"/>
      <c r="E22" s="55"/>
      <c r="F22" s="55"/>
      <c r="G22" s="55"/>
      <c r="H22" s="55"/>
      <c r="I22" s="55"/>
      <c r="J22" s="55"/>
      <c r="K22" s="55"/>
      <c r="L22" s="55"/>
      <c r="M22" s="55"/>
      <c r="N22" s="55"/>
      <c r="O22" s="55"/>
      <c r="P22" s="55"/>
      <c r="Q22" s="55"/>
      <c r="R22" s="55"/>
      <c r="S22" s="55"/>
      <c r="T22" s="55"/>
      <c r="U22" s="55"/>
      <c r="V22" s="55"/>
      <c r="W22" s="55"/>
      <c r="X22" s="55"/>
      <c r="Y22" s="55"/>
      <c r="Z22" s="55"/>
      <c r="AA22" s="55"/>
      <c r="AB22" s="55"/>
      <c r="AC22" s="55"/>
      <c r="AD22" s="55"/>
      <c r="AE22" s="55"/>
      <c r="AF22" s="55"/>
      <c r="AG22" s="55"/>
      <c r="AH22" s="55"/>
      <c r="AI22" s="55"/>
      <c r="AJ22" s="55"/>
      <c r="AK22" s="55"/>
    </row>
    <row r="23" spans="1:37">
      <c r="A23" s="55"/>
      <c r="B23" s="55"/>
      <c r="C23" s="55"/>
      <c r="D23" s="55"/>
      <c r="E23" s="55"/>
      <c r="F23" s="55"/>
      <c r="G23" s="55"/>
      <c r="H23" s="55"/>
      <c r="I23" s="55"/>
      <c r="J23" s="55"/>
      <c r="K23" s="55"/>
      <c r="L23" s="55"/>
      <c r="M23" s="55"/>
      <c r="N23" s="55"/>
      <c r="O23" s="55"/>
      <c r="P23" s="55"/>
      <c r="Q23" s="55"/>
      <c r="R23" s="55"/>
      <c r="S23" s="55"/>
      <c r="T23" s="55"/>
      <c r="U23" s="55"/>
      <c r="V23" s="55"/>
      <c r="W23" s="55"/>
      <c r="X23" s="55"/>
      <c r="Y23" s="55"/>
      <c r="Z23" s="55"/>
      <c r="AA23" s="55"/>
      <c r="AB23" s="55"/>
      <c r="AC23" s="55"/>
      <c r="AD23" s="55"/>
      <c r="AE23" s="55"/>
      <c r="AF23" s="55"/>
      <c r="AG23" s="55"/>
      <c r="AH23" s="55"/>
      <c r="AI23" s="55"/>
      <c r="AJ23" s="55"/>
      <c r="AK23" s="55"/>
    </row>
    <row r="24" spans="1:37">
      <c r="A24" s="55"/>
      <c r="B24" s="55"/>
      <c r="C24" s="55"/>
      <c r="D24" s="55"/>
      <c r="E24" s="55"/>
      <c r="F24" s="55"/>
      <c r="G24" s="55"/>
      <c r="H24" s="55"/>
      <c r="I24" s="55"/>
      <c r="J24" s="55"/>
      <c r="K24" s="55"/>
      <c r="L24" s="55"/>
      <c r="M24" s="55"/>
      <c r="N24" s="55"/>
      <c r="O24" s="55"/>
      <c r="P24" s="55"/>
      <c r="Q24" s="55"/>
      <c r="R24" s="55"/>
      <c r="S24" s="55"/>
      <c r="T24" s="55"/>
      <c r="U24" s="55"/>
      <c r="V24" s="55"/>
      <c r="W24" s="55"/>
      <c r="X24" s="55"/>
      <c r="Y24" s="55"/>
      <c r="Z24" s="55"/>
      <c r="AA24" s="55"/>
      <c r="AB24" s="55"/>
      <c r="AC24" s="55"/>
      <c r="AD24" s="55"/>
      <c r="AE24" s="55"/>
      <c r="AF24" s="55"/>
      <c r="AG24" s="55"/>
      <c r="AH24" s="55"/>
      <c r="AI24" s="55"/>
      <c r="AJ24" s="55"/>
      <c r="AK24" s="55"/>
    </row>
    <row r="25" spans="1:37">
      <c r="A25" s="55"/>
      <c r="B25" s="55"/>
      <c r="C25" s="55"/>
      <c r="D25" s="55"/>
      <c r="E25" s="55"/>
      <c r="F25" s="55"/>
      <c r="G25" s="55"/>
      <c r="H25" s="55"/>
      <c r="I25" s="55"/>
      <c r="J25" s="55"/>
      <c r="K25" s="55"/>
      <c r="L25" s="55"/>
      <c r="M25" s="55"/>
      <c r="N25" s="55"/>
      <c r="O25" s="55"/>
      <c r="P25" s="55"/>
      <c r="Q25" s="55"/>
      <c r="R25" s="55"/>
      <c r="S25" s="55"/>
      <c r="T25" s="55"/>
      <c r="U25" s="55"/>
      <c r="V25" s="55"/>
      <c r="W25" s="55"/>
      <c r="X25" s="55"/>
      <c r="Y25" s="55"/>
      <c r="Z25" s="55"/>
      <c r="AA25" s="55"/>
      <c r="AB25" s="55"/>
      <c r="AC25" s="55"/>
      <c r="AD25" s="55"/>
      <c r="AE25" s="55"/>
      <c r="AF25" s="55"/>
      <c r="AG25" s="55"/>
      <c r="AH25" s="55"/>
      <c r="AI25" s="55"/>
      <c r="AJ25" s="55"/>
      <c r="AK25" s="55"/>
    </row>
    <row r="26" spans="1:37">
      <c r="A26" s="55"/>
      <c r="B26" s="55"/>
      <c r="C26" s="55"/>
      <c r="D26" s="55"/>
      <c r="E26" s="55"/>
      <c r="F26" s="55"/>
      <c r="G26" s="55"/>
      <c r="H26" s="55"/>
      <c r="I26" s="55"/>
      <c r="J26" s="55"/>
      <c r="K26" s="55"/>
      <c r="L26" s="55"/>
      <c r="M26" s="55"/>
      <c r="N26" s="55"/>
      <c r="O26" s="55"/>
      <c r="P26" s="55"/>
      <c r="Q26" s="55"/>
      <c r="R26" s="55"/>
      <c r="S26" s="55"/>
      <c r="T26" s="55"/>
      <c r="U26" s="55"/>
      <c r="V26" s="55"/>
      <c r="W26" s="55"/>
      <c r="X26" s="55"/>
      <c r="Y26" s="55"/>
      <c r="Z26" s="55"/>
      <c r="AA26" s="55"/>
      <c r="AB26" s="55"/>
      <c r="AC26" s="55"/>
      <c r="AD26" s="55"/>
      <c r="AE26" s="55"/>
      <c r="AF26" s="55"/>
      <c r="AG26" s="55"/>
      <c r="AH26" s="55"/>
      <c r="AI26" s="55"/>
      <c r="AJ26" s="55"/>
      <c r="AK26" s="55"/>
    </row>
    <row r="27" spans="1:37">
      <c r="A27" s="55"/>
      <c r="B27" s="55"/>
      <c r="C27" s="55"/>
      <c r="D27" s="55"/>
      <c r="E27" s="55"/>
      <c r="F27" s="55"/>
      <c r="G27" s="55"/>
      <c r="H27" s="55"/>
      <c r="I27" s="55"/>
      <c r="J27" s="55"/>
      <c r="K27" s="55"/>
      <c r="L27" s="55"/>
      <c r="M27" s="55"/>
      <c r="N27" s="55"/>
      <c r="O27" s="55"/>
      <c r="P27" s="55"/>
      <c r="Q27" s="55"/>
      <c r="R27" s="55"/>
      <c r="S27" s="55"/>
      <c r="T27" s="55"/>
      <c r="U27" s="55"/>
      <c r="V27" s="55"/>
      <c r="W27" s="55"/>
      <c r="X27" s="55"/>
      <c r="Y27" s="55"/>
      <c r="Z27" s="55"/>
      <c r="AA27" s="55"/>
      <c r="AB27" s="55"/>
      <c r="AC27" s="55"/>
      <c r="AD27" s="55"/>
      <c r="AE27" s="55"/>
      <c r="AF27" s="55"/>
      <c r="AG27" s="55"/>
      <c r="AH27" s="55"/>
      <c r="AI27" s="55"/>
      <c r="AJ27" s="55"/>
      <c r="AK27" s="55"/>
    </row>
    <row r="28" spans="1:37">
      <c r="A28" s="55"/>
      <c r="B28" s="55"/>
      <c r="C28" s="55"/>
      <c r="D28" s="55"/>
      <c r="E28" s="55"/>
      <c r="F28" s="55"/>
      <c r="G28" s="55"/>
      <c r="H28" s="55"/>
      <c r="I28" s="55"/>
      <c r="J28" s="55"/>
      <c r="K28" s="55"/>
      <c r="L28" s="55"/>
      <c r="M28" s="55"/>
      <c r="N28" s="55"/>
      <c r="O28" s="55"/>
      <c r="P28" s="55"/>
      <c r="Q28" s="55"/>
      <c r="R28" s="55"/>
      <c r="S28" s="55"/>
      <c r="T28" s="55"/>
      <c r="U28" s="55"/>
      <c r="V28" s="55"/>
      <c r="W28" s="55"/>
      <c r="X28" s="55"/>
      <c r="Y28" s="55"/>
      <c r="Z28" s="55"/>
      <c r="AA28" s="55"/>
      <c r="AB28" s="55"/>
      <c r="AC28" s="55"/>
      <c r="AD28" s="55"/>
      <c r="AE28" s="55"/>
      <c r="AF28" s="55"/>
      <c r="AG28" s="55"/>
      <c r="AH28" s="55"/>
      <c r="AI28" s="55"/>
      <c r="AJ28" s="55"/>
      <c r="AK28" s="55"/>
    </row>
    <row r="29" spans="1:37">
      <c r="A29" s="55"/>
      <c r="B29" s="55"/>
      <c r="C29" s="55"/>
      <c r="D29" s="55"/>
      <c r="E29" s="55"/>
      <c r="F29" s="55"/>
      <c r="G29" s="55"/>
      <c r="H29" s="55"/>
      <c r="I29" s="55"/>
      <c r="J29" s="55"/>
      <c r="K29" s="55"/>
      <c r="L29" s="55"/>
      <c r="M29" s="55"/>
      <c r="N29" s="55"/>
      <c r="O29" s="55"/>
      <c r="P29" s="55"/>
      <c r="Q29" s="55"/>
      <c r="R29" s="55"/>
      <c r="S29" s="55"/>
      <c r="T29" s="55"/>
      <c r="U29" s="55"/>
      <c r="V29" s="55"/>
      <c r="W29" s="55"/>
      <c r="X29" s="55"/>
      <c r="Y29" s="55"/>
      <c r="Z29" s="55"/>
      <c r="AA29" s="55"/>
      <c r="AB29" s="55"/>
      <c r="AC29" s="55"/>
      <c r="AD29" s="55"/>
      <c r="AE29" s="55"/>
      <c r="AF29" s="55"/>
      <c r="AG29" s="55"/>
      <c r="AH29" s="55"/>
      <c r="AI29" s="55"/>
      <c r="AJ29" s="55"/>
      <c r="AK29" s="55"/>
    </row>
    <row r="30" spans="1:37">
      <c r="A30" s="55"/>
      <c r="B30" s="55"/>
      <c r="C30" s="55"/>
      <c r="D30" s="55"/>
      <c r="E30" s="55"/>
      <c r="F30" s="55"/>
      <c r="G30" s="55"/>
      <c r="H30" s="55"/>
      <c r="I30" s="55"/>
      <c r="J30" s="55"/>
      <c r="K30" s="55"/>
      <c r="L30" s="55"/>
      <c r="M30" s="55"/>
      <c r="N30" s="55"/>
      <c r="O30" s="55"/>
      <c r="P30" s="55"/>
      <c r="Q30" s="55"/>
      <c r="R30" s="55"/>
      <c r="S30" s="55"/>
      <c r="T30" s="55"/>
      <c r="U30" s="55"/>
      <c r="V30" s="55"/>
      <c r="W30" s="55"/>
      <c r="X30" s="55"/>
      <c r="Y30" s="55"/>
      <c r="Z30" s="55"/>
      <c r="AA30" s="55"/>
      <c r="AB30" s="55"/>
      <c r="AC30" s="55"/>
      <c r="AD30" s="55"/>
      <c r="AE30" s="55"/>
      <c r="AF30" s="55"/>
      <c r="AG30" s="55"/>
      <c r="AH30" s="55"/>
      <c r="AI30" s="55"/>
      <c r="AJ30" s="55"/>
      <c r="AK30" s="55"/>
    </row>
    <row r="31" spans="1:37">
      <c r="A31" s="55"/>
      <c r="B31" s="55"/>
      <c r="C31" s="55"/>
      <c r="D31" s="55"/>
      <c r="E31" s="55"/>
      <c r="F31" s="55"/>
      <c r="G31" s="55"/>
      <c r="H31" s="55"/>
      <c r="I31" s="55"/>
      <c r="J31" s="55"/>
      <c r="K31" s="55"/>
      <c r="L31" s="55"/>
      <c r="M31" s="55"/>
      <c r="N31" s="55"/>
      <c r="O31" s="55"/>
      <c r="P31" s="55"/>
      <c r="Q31" s="55"/>
      <c r="R31" s="55"/>
      <c r="S31" s="55"/>
      <c r="T31" s="55"/>
      <c r="U31" s="55"/>
      <c r="V31" s="55"/>
      <c r="W31" s="55"/>
      <c r="X31" s="55"/>
      <c r="Y31" s="55"/>
      <c r="Z31" s="55"/>
      <c r="AA31" s="55"/>
      <c r="AB31" s="55"/>
      <c r="AC31" s="55"/>
      <c r="AD31" s="55"/>
      <c r="AE31" s="55"/>
      <c r="AF31" s="55"/>
      <c r="AG31" s="55"/>
      <c r="AH31" s="55"/>
      <c r="AI31" s="55"/>
      <c r="AJ31" s="55"/>
      <c r="AK31" s="55"/>
    </row>
    <row r="32" spans="1:37">
      <c r="A32" s="55"/>
      <c r="B32" s="55"/>
      <c r="C32" s="55"/>
      <c r="D32" s="55"/>
      <c r="E32" s="55"/>
      <c r="F32" s="55"/>
      <c r="G32" s="55"/>
      <c r="H32" s="55"/>
      <c r="I32" s="55"/>
      <c r="J32" s="55"/>
      <c r="K32" s="55"/>
      <c r="L32" s="55"/>
      <c r="M32" s="55"/>
      <c r="N32" s="55"/>
      <c r="O32" s="55"/>
      <c r="P32" s="55"/>
      <c r="Q32" s="55"/>
      <c r="R32" s="55"/>
      <c r="S32" s="55"/>
      <c r="T32" s="55"/>
      <c r="U32" s="55"/>
      <c r="V32" s="55"/>
      <c r="W32" s="55"/>
      <c r="X32" s="55"/>
      <c r="Y32" s="55"/>
      <c r="Z32" s="55"/>
      <c r="AA32" s="55"/>
      <c r="AB32" s="55"/>
      <c r="AC32" s="55"/>
      <c r="AD32" s="55"/>
      <c r="AE32" s="55"/>
      <c r="AF32" s="55"/>
      <c r="AG32" s="55"/>
      <c r="AH32" s="55"/>
      <c r="AI32" s="55"/>
      <c r="AJ32" s="55"/>
      <c r="AK32" s="55"/>
    </row>
    <row r="33" spans="1:31">
      <c r="A33" s="55"/>
      <c r="E33" s="55"/>
      <c r="F33" s="55"/>
      <c r="G33" s="55"/>
      <c r="H33" s="55"/>
      <c r="I33" s="55"/>
      <c r="J33" s="55"/>
      <c r="K33" s="55"/>
      <c r="L33" s="55"/>
      <c r="M33" s="55"/>
      <c r="N33" s="55"/>
      <c r="O33" s="55"/>
      <c r="P33" s="55"/>
      <c r="Q33" s="55"/>
      <c r="R33" s="55"/>
      <c r="S33" s="55"/>
      <c r="T33" s="55"/>
      <c r="U33" s="55"/>
      <c r="V33" s="55"/>
      <c r="W33" s="55"/>
      <c r="X33" s="55"/>
      <c r="Y33" s="55"/>
      <c r="Z33" s="55"/>
      <c r="AA33" s="55"/>
      <c r="AB33" s="55"/>
      <c r="AC33" s="55"/>
      <c r="AD33" s="55"/>
      <c r="AE33" s="55"/>
    </row>
    <row r="34" spans="1:31">
      <c r="A34" s="55"/>
      <c r="E34" s="55"/>
      <c r="F34" s="55"/>
      <c r="G34" s="55"/>
      <c r="H34" s="55"/>
      <c r="I34" s="55"/>
      <c r="J34" s="55"/>
      <c r="K34" s="55"/>
      <c r="L34" s="55"/>
      <c r="M34" s="55"/>
      <c r="N34" s="55"/>
      <c r="O34" s="55"/>
      <c r="P34" s="55"/>
      <c r="Q34" s="55"/>
      <c r="R34" s="55"/>
      <c r="S34" s="55"/>
      <c r="T34" s="55"/>
      <c r="U34" s="55"/>
      <c r="V34" s="55"/>
      <c r="W34" s="55"/>
      <c r="X34" s="55"/>
      <c r="Y34" s="55"/>
      <c r="Z34" s="55"/>
      <c r="AA34" s="55"/>
      <c r="AB34" s="55"/>
      <c r="AC34" s="55"/>
      <c r="AD34" s="55"/>
      <c r="AE34" s="55"/>
    </row>
    <row r="35" spans="1:31">
      <c r="A35" s="55"/>
    </row>
    <row r="36" spans="1:31">
      <c r="A36" s="55"/>
    </row>
    <row r="37" spans="1:31">
      <c r="A37" s="55"/>
    </row>
    <row r="38" spans="1:31">
      <c r="A38" s="55"/>
    </row>
    <row r="39" spans="1:31">
      <c r="A39" s="55"/>
    </row>
    <row r="40" spans="1:31">
      <c r="A40" s="55"/>
    </row>
    <row r="41" spans="1:31">
      <c r="A41" s="55"/>
    </row>
    <row r="42" spans="1:31">
      <c r="A42" s="55"/>
    </row>
    <row r="43" spans="1:31">
      <c r="A43" s="55"/>
    </row>
    <row r="44" spans="1:31">
      <c r="A44" s="55"/>
    </row>
    <row r="45" spans="1:31">
      <c r="A45" s="55"/>
    </row>
    <row r="46" spans="1:31">
      <c r="A46" s="55"/>
    </row>
    <row r="47" spans="1:31">
      <c r="A47" s="55"/>
    </row>
    <row r="48" spans="1:31">
      <c r="A48" s="55"/>
    </row>
    <row r="49" spans="1:1">
      <c r="A49" s="55"/>
    </row>
    <row r="50" spans="1:1">
      <c r="A50" s="55"/>
    </row>
    <row r="51" spans="1:1">
      <c r="A51" s="55"/>
    </row>
    <row r="52" spans="1:1">
      <c r="A52" s="55"/>
    </row>
    <row r="53" spans="1:1">
      <c r="A53" s="55"/>
    </row>
    <row r="54" spans="1:1">
      <c r="A54" s="55"/>
    </row>
    <row r="55" spans="1:1">
      <c r="A55" s="55"/>
    </row>
  </sheetData>
  <mergeCells count="1">
    <mergeCell ref="B1:D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6" tint="-0.249977111117893"/>
  </sheetPr>
  <dimension ref="A1:U232"/>
  <sheetViews>
    <sheetView zoomScale="60" zoomScaleNormal="60" workbookViewId="0">
      <selection activeCell="B1" sqref="B1:D8"/>
    </sheetView>
  </sheetViews>
  <sheetFormatPr baseColWidth="10" defaultRowHeight="15"/>
  <cols>
    <col min="2" max="2" width="40.42578125" customWidth="1"/>
    <col min="3" max="3" width="74.85546875" customWidth="1"/>
    <col min="4" max="4" width="135" bestFit="1" customWidth="1"/>
    <col min="5" max="5" width="144.7109375" bestFit="1" customWidth="1"/>
  </cols>
  <sheetData>
    <row r="1" spans="1:21" ht="33.75">
      <c r="A1" s="55"/>
      <c r="B1" s="280" t="s">
        <v>390</v>
      </c>
      <c r="C1" s="280"/>
      <c r="D1" s="280"/>
      <c r="E1" s="55"/>
      <c r="F1" s="55"/>
      <c r="G1" s="55"/>
      <c r="H1" s="55"/>
      <c r="I1" s="55"/>
      <c r="J1" s="55"/>
      <c r="K1" s="55"/>
      <c r="L1" s="55"/>
      <c r="M1" s="55"/>
      <c r="N1" s="55"/>
      <c r="O1" s="55"/>
      <c r="P1" s="55"/>
      <c r="Q1" s="55"/>
      <c r="R1" s="55"/>
      <c r="S1" s="55"/>
      <c r="T1" s="55"/>
      <c r="U1" s="55"/>
    </row>
    <row r="2" spans="1:21">
      <c r="A2" s="55"/>
      <c r="B2" s="55"/>
      <c r="C2" s="55"/>
      <c r="D2" s="55"/>
      <c r="E2" s="55"/>
      <c r="F2" s="55"/>
      <c r="G2" s="55"/>
      <c r="H2" s="55"/>
      <c r="I2" s="55"/>
      <c r="J2" s="55"/>
      <c r="K2" s="55"/>
      <c r="L2" s="55"/>
      <c r="M2" s="55"/>
      <c r="N2" s="55"/>
      <c r="O2" s="55"/>
      <c r="P2" s="55"/>
      <c r="Q2" s="55"/>
      <c r="R2" s="55"/>
      <c r="S2" s="55"/>
      <c r="T2" s="55"/>
      <c r="U2" s="55"/>
    </row>
    <row r="3" spans="1:21" ht="60">
      <c r="A3" s="55"/>
      <c r="B3" s="130"/>
      <c r="C3" s="131" t="s">
        <v>391</v>
      </c>
      <c r="D3" s="131" t="s">
        <v>392</v>
      </c>
      <c r="E3" s="55"/>
      <c r="F3" s="55"/>
      <c r="G3" s="55"/>
      <c r="H3" s="55"/>
      <c r="I3" s="55"/>
      <c r="J3" s="55"/>
      <c r="K3" s="55"/>
      <c r="L3" s="55"/>
      <c r="M3" s="55"/>
      <c r="N3" s="55"/>
      <c r="O3" s="55"/>
      <c r="P3" s="55"/>
      <c r="Q3" s="55"/>
      <c r="R3" s="55"/>
      <c r="S3" s="55"/>
      <c r="T3" s="55"/>
      <c r="U3" s="55"/>
    </row>
    <row r="4" spans="1:21" ht="33.75">
      <c r="A4" s="132" t="s">
        <v>172</v>
      </c>
      <c r="B4" s="133" t="s">
        <v>393</v>
      </c>
      <c r="C4" s="134" t="s">
        <v>394</v>
      </c>
      <c r="D4" s="135" t="s">
        <v>395</v>
      </c>
      <c r="E4" s="55"/>
      <c r="F4" s="55"/>
      <c r="G4" s="55"/>
      <c r="H4" s="55"/>
      <c r="I4" s="55"/>
      <c r="J4" s="55"/>
      <c r="K4" s="55"/>
      <c r="L4" s="55"/>
      <c r="M4" s="55"/>
      <c r="N4" s="55"/>
      <c r="O4" s="55"/>
      <c r="P4" s="55"/>
      <c r="Q4" s="55"/>
      <c r="R4" s="55"/>
      <c r="S4" s="55"/>
      <c r="T4" s="55"/>
      <c r="U4" s="55"/>
    </row>
    <row r="5" spans="1:21" ht="101.25">
      <c r="A5" s="132" t="s">
        <v>174</v>
      </c>
      <c r="B5" s="136" t="s">
        <v>396</v>
      </c>
      <c r="C5" s="137" t="s">
        <v>397</v>
      </c>
      <c r="D5" s="138" t="s">
        <v>398</v>
      </c>
      <c r="E5" s="55"/>
      <c r="F5" s="55"/>
      <c r="G5" s="55"/>
      <c r="H5" s="55"/>
      <c r="I5" s="55"/>
      <c r="J5" s="55"/>
      <c r="K5" s="55"/>
      <c r="L5" s="55"/>
      <c r="M5" s="55"/>
      <c r="N5" s="55"/>
      <c r="O5" s="55"/>
      <c r="P5" s="55"/>
      <c r="Q5" s="55"/>
      <c r="R5" s="55"/>
      <c r="S5" s="55"/>
      <c r="T5" s="55"/>
      <c r="U5" s="55"/>
    </row>
    <row r="6" spans="1:21" ht="67.5">
      <c r="A6" s="132" t="s">
        <v>176</v>
      </c>
      <c r="B6" s="139" t="s">
        <v>399</v>
      </c>
      <c r="C6" s="137" t="s">
        <v>400</v>
      </c>
      <c r="D6" s="138" t="s">
        <v>401</v>
      </c>
      <c r="E6" s="55"/>
      <c r="F6" s="55"/>
      <c r="G6" s="55"/>
      <c r="H6" s="55"/>
      <c r="I6" s="55"/>
      <c r="J6" s="55"/>
      <c r="K6" s="55"/>
      <c r="L6" s="55"/>
      <c r="M6" s="55"/>
      <c r="N6" s="55"/>
      <c r="O6" s="55"/>
      <c r="P6" s="55"/>
      <c r="Q6" s="55"/>
      <c r="R6" s="55"/>
      <c r="S6" s="55"/>
      <c r="T6" s="55"/>
      <c r="U6" s="55"/>
    </row>
    <row r="7" spans="1:21" ht="101.25">
      <c r="A7" s="132" t="s">
        <v>178</v>
      </c>
      <c r="B7" s="140" t="s">
        <v>402</v>
      </c>
      <c r="C7" s="137" t="s">
        <v>403</v>
      </c>
      <c r="D7" s="138" t="s">
        <v>404</v>
      </c>
      <c r="E7" s="55"/>
      <c r="F7" s="55"/>
      <c r="G7" s="55"/>
      <c r="H7" s="55"/>
      <c r="I7" s="55"/>
      <c r="J7" s="55"/>
      <c r="K7" s="55"/>
      <c r="L7" s="55"/>
      <c r="M7" s="55"/>
      <c r="N7" s="55"/>
      <c r="O7" s="55"/>
      <c r="P7" s="55"/>
      <c r="Q7" s="55"/>
      <c r="R7" s="55"/>
      <c r="S7" s="55"/>
      <c r="T7" s="55"/>
      <c r="U7" s="55"/>
    </row>
    <row r="8" spans="1:21" ht="67.5">
      <c r="A8" s="132" t="s">
        <v>180</v>
      </c>
      <c r="B8" s="141" t="s">
        <v>405</v>
      </c>
      <c r="C8" s="137" t="s">
        <v>406</v>
      </c>
      <c r="D8" s="138" t="s">
        <v>407</v>
      </c>
      <c r="E8" s="55"/>
      <c r="F8" s="55"/>
      <c r="G8" s="55"/>
      <c r="H8" s="55"/>
      <c r="I8" s="55"/>
      <c r="J8" s="55"/>
      <c r="K8" s="55"/>
      <c r="L8" s="55"/>
      <c r="M8" s="55"/>
      <c r="N8" s="55"/>
      <c r="O8" s="55"/>
      <c r="P8" s="55"/>
      <c r="Q8" s="55"/>
      <c r="R8" s="55"/>
      <c r="S8" s="55"/>
      <c r="T8" s="55"/>
      <c r="U8" s="55"/>
    </row>
    <row r="9" spans="1:21" ht="20.25">
      <c r="A9" s="132"/>
      <c r="B9" s="132"/>
      <c r="C9" s="142"/>
      <c r="D9" s="142"/>
      <c r="E9" s="55"/>
      <c r="F9" s="55"/>
      <c r="G9" s="55"/>
      <c r="H9" s="55"/>
      <c r="I9" s="55"/>
      <c r="J9" s="55"/>
      <c r="K9" s="55"/>
      <c r="L9" s="55"/>
      <c r="M9" s="55"/>
      <c r="N9" s="55"/>
      <c r="O9" s="55"/>
      <c r="P9" s="55"/>
      <c r="Q9" s="55"/>
      <c r="R9" s="55"/>
      <c r="S9" s="55"/>
      <c r="T9" s="55"/>
      <c r="U9" s="55"/>
    </row>
    <row r="10" spans="1:21" ht="16.5">
      <c r="A10" s="132"/>
      <c r="B10" s="143"/>
      <c r="C10" s="143"/>
      <c r="D10" s="143"/>
      <c r="E10" s="55"/>
      <c r="F10" s="55"/>
      <c r="G10" s="55"/>
      <c r="H10" s="55"/>
      <c r="I10" s="55"/>
      <c r="J10" s="55"/>
      <c r="K10" s="55"/>
      <c r="L10" s="55"/>
      <c r="M10" s="55"/>
      <c r="N10" s="55"/>
      <c r="O10" s="55"/>
      <c r="P10" s="55"/>
      <c r="Q10" s="55"/>
      <c r="R10" s="55"/>
      <c r="S10" s="55"/>
      <c r="T10" s="55"/>
      <c r="U10" s="55"/>
    </row>
    <row r="11" spans="1:21">
      <c r="A11" s="132"/>
      <c r="B11" s="132" t="s">
        <v>408</v>
      </c>
      <c r="C11" s="132" t="s">
        <v>409</v>
      </c>
      <c r="D11" s="132" t="s">
        <v>410</v>
      </c>
      <c r="E11" s="55"/>
      <c r="F11" s="55"/>
      <c r="G11" s="55"/>
      <c r="H11" s="55"/>
      <c r="I11" s="55"/>
      <c r="J11" s="55"/>
      <c r="K11" s="55"/>
      <c r="L11" s="55"/>
      <c r="M11" s="55"/>
      <c r="N11" s="55"/>
      <c r="O11" s="55"/>
      <c r="P11" s="55"/>
      <c r="Q11" s="55"/>
      <c r="R11" s="55"/>
      <c r="S11" s="55"/>
      <c r="T11" s="55"/>
      <c r="U11" s="55"/>
    </row>
    <row r="12" spans="1:21">
      <c r="A12" s="132"/>
      <c r="B12" s="132" t="s">
        <v>411</v>
      </c>
      <c r="C12" s="132" t="s">
        <v>412</v>
      </c>
      <c r="D12" s="132" t="s">
        <v>413</v>
      </c>
      <c r="E12" s="55"/>
      <c r="F12" s="55"/>
      <c r="G12" s="55"/>
      <c r="H12" s="55"/>
      <c r="I12" s="55"/>
      <c r="J12" s="55"/>
      <c r="K12" s="55"/>
      <c r="L12" s="55"/>
      <c r="M12" s="55"/>
      <c r="N12" s="55"/>
      <c r="O12" s="55"/>
      <c r="P12" s="55"/>
      <c r="Q12" s="55"/>
      <c r="R12" s="55"/>
      <c r="S12" s="55"/>
      <c r="T12" s="55"/>
      <c r="U12" s="55"/>
    </row>
    <row r="13" spans="1:21">
      <c r="A13" s="132"/>
      <c r="B13" s="132"/>
      <c r="C13" s="132" t="s">
        <v>414</v>
      </c>
      <c r="D13" s="132" t="s">
        <v>415</v>
      </c>
      <c r="E13" s="55"/>
      <c r="F13" s="55"/>
      <c r="G13" s="55"/>
      <c r="H13" s="55"/>
      <c r="I13" s="55"/>
      <c r="J13" s="55"/>
      <c r="K13" s="55"/>
      <c r="L13" s="55"/>
      <c r="M13" s="55"/>
      <c r="N13" s="55"/>
      <c r="O13" s="55"/>
      <c r="P13" s="55"/>
      <c r="Q13" s="55"/>
      <c r="R13" s="55"/>
      <c r="S13" s="55"/>
      <c r="T13" s="55"/>
      <c r="U13" s="55"/>
    </row>
    <row r="14" spans="1:21">
      <c r="A14" s="132"/>
      <c r="B14" s="132"/>
      <c r="C14" s="132" t="s">
        <v>416</v>
      </c>
      <c r="D14" s="132" t="s">
        <v>417</v>
      </c>
      <c r="E14" s="55"/>
      <c r="F14" s="55"/>
      <c r="G14" s="55"/>
      <c r="H14" s="55"/>
      <c r="I14" s="55"/>
      <c r="J14" s="55"/>
      <c r="K14" s="55"/>
      <c r="L14" s="55"/>
      <c r="M14" s="55"/>
      <c r="N14" s="55"/>
      <c r="O14" s="55"/>
      <c r="P14" s="55"/>
      <c r="Q14" s="55"/>
      <c r="R14" s="55"/>
      <c r="S14" s="55"/>
      <c r="T14" s="55"/>
      <c r="U14" s="55"/>
    </row>
    <row r="15" spans="1:21">
      <c r="A15" s="132"/>
      <c r="B15" s="132"/>
      <c r="C15" s="132" t="s">
        <v>418</v>
      </c>
      <c r="D15" s="132" t="s">
        <v>419</v>
      </c>
      <c r="E15" s="55"/>
      <c r="F15" s="55"/>
      <c r="G15" s="55"/>
      <c r="H15" s="55"/>
      <c r="I15" s="55"/>
      <c r="J15" s="55"/>
      <c r="K15" s="55"/>
      <c r="L15" s="55"/>
      <c r="M15" s="55"/>
      <c r="N15" s="55"/>
      <c r="O15" s="55"/>
      <c r="P15" s="55"/>
      <c r="Q15" s="55"/>
      <c r="R15" s="55"/>
      <c r="S15" s="55"/>
      <c r="T15" s="55"/>
      <c r="U15" s="55"/>
    </row>
    <row r="16" spans="1:21">
      <c r="A16" s="132"/>
      <c r="B16" s="132"/>
      <c r="C16" s="132"/>
      <c r="D16" s="132"/>
      <c r="E16" s="55"/>
      <c r="F16" s="55"/>
      <c r="G16" s="55"/>
      <c r="H16" s="55"/>
      <c r="I16" s="55"/>
      <c r="J16" s="55"/>
      <c r="K16" s="55"/>
      <c r="L16" s="55"/>
      <c r="M16" s="55"/>
      <c r="N16" s="55"/>
      <c r="O16" s="55"/>
    </row>
    <row r="17" spans="1:15">
      <c r="A17" s="132"/>
      <c r="B17" s="132"/>
      <c r="C17" s="132"/>
      <c r="D17" s="132"/>
      <c r="E17" s="55"/>
      <c r="F17" s="55"/>
      <c r="G17" s="55"/>
      <c r="H17" s="55"/>
      <c r="I17" s="55"/>
      <c r="J17" s="55"/>
      <c r="K17" s="55"/>
      <c r="L17" s="55"/>
      <c r="M17" s="55"/>
      <c r="N17" s="55"/>
      <c r="O17" s="55"/>
    </row>
    <row r="18" spans="1:15">
      <c r="A18" s="132"/>
      <c r="B18" s="128"/>
      <c r="C18" s="128"/>
      <c r="D18" s="128"/>
      <c r="E18" s="55"/>
      <c r="F18" s="55"/>
      <c r="G18" s="55"/>
      <c r="H18" s="55"/>
      <c r="I18" s="55"/>
      <c r="J18" s="55"/>
      <c r="K18" s="55"/>
      <c r="L18" s="55"/>
      <c r="M18" s="55"/>
      <c r="N18" s="55"/>
      <c r="O18" s="55"/>
    </row>
    <row r="19" spans="1:15">
      <c r="A19" s="132"/>
      <c r="B19" s="128"/>
      <c r="C19" s="128"/>
      <c r="D19" s="128"/>
      <c r="E19" s="55"/>
      <c r="F19" s="55"/>
      <c r="G19" s="55"/>
      <c r="H19" s="55"/>
      <c r="I19" s="55"/>
      <c r="J19" s="55"/>
      <c r="K19" s="55"/>
      <c r="L19" s="55"/>
      <c r="M19" s="55"/>
      <c r="N19" s="55"/>
      <c r="O19" s="55"/>
    </row>
    <row r="20" spans="1:15">
      <c r="A20" s="132"/>
      <c r="B20" s="128"/>
      <c r="C20" s="128"/>
      <c r="D20" s="128"/>
      <c r="E20" s="55"/>
      <c r="F20" s="55"/>
      <c r="G20" s="55"/>
      <c r="H20" s="55"/>
      <c r="I20" s="55"/>
      <c r="J20" s="55"/>
      <c r="K20" s="55"/>
      <c r="L20" s="55"/>
      <c r="M20" s="55"/>
      <c r="N20" s="55"/>
      <c r="O20" s="55"/>
    </row>
    <row r="21" spans="1:15">
      <c r="A21" s="132"/>
      <c r="B21" s="128"/>
      <c r="C21" s="128"/>
      <c r="D21" s="128"/>
      <c r="E21" s="55"/>
      <c r="F21" s="55"/>
      <c r="G21" s="55"/>
      <c r="H21" s="55"/>
      <c r="I21" s="55"/>
      <c r="J21" s="55"/>
      <c r="K21" s="55"/>
      <c r="L21" s="55"/>
      <c r="M21" s="55"/>
      <c r="N21" s="55"/>
      <c r="O21" s="55"/>
    </row>
    <row r="22" spans="1:15" ht="20.25">
      <c r="A22" s="132"/>
      <c r="B22" s="132"/>
      <c r="C22" s="142"/>
      <c r="D22" s="142"/>
      <c r="E22" s="55"/>
      <c r="F22" s="55"/>
      <c r="G22" s="55"/>
      <c r="H22" s="55"/>
      <c r="I22" s="55"/>
      <c r="J22" s="55"/>
      <c r="K22" s="55"/>
      <c r="L22" s="55"/>
      <c r="M22" s="55"/>
      <c r="N22" s="55"/>
      <c r="O22" s="55"/>
    </row>
    <row r="23" spans="1:15" ht="20.25">
      <c r="A23" s="132"/>
      <c r="B23" s="132"/>
      <c r="C23" s="142"/>
      <c r="D23" s="142"/>
      <c r="E23" s="55"/>
      <c r="F23" s="55"/>
      <c r="G23" s="55"/>
      <c r="H23" s="55"/>
      <c r="I23" s="55"/>
      <c r="J23" s="55"/>
      <c r="K23" s="55"/>
      <c r="L23" s="55"/>
      <c r="M23" s="55"/>
      <c r="N23" s="55"/>
      <c r="O23" s="55"/>
    </row>
    <row r="24" spans="1:15" ht="20.25">
      <c r="A24" s="132"/>
      <c r="B24" s="132"/>
      <c r="C24" s="142"/>
      <c r="D24" s="142"/>
      <c r="E24" s="55"/>
      <c r="F24" s="55"/>
      <c r="G24" s="55"/>
      <c r="H24" s="55"/>
      <c r="I24" s="55"/>
      <c r="J24" s="55"/>
      <c r="K24" s="55"/>
      <c r="L24" s="55"/>
      <c r="M24" s="55"/>
      <c r="N24" s="55"/>
      <c r="O24" s="55"/>
    </row>
    <row r="25" spans="1:15" ht="20.25">
      <c r="A25" s="132"/>
      <c r="B25" s="132"/>
      <c r="C25" s="142"/>
      <c r="D25" s="142"/>
      <c r="E25" s="55"/>
      <c r="F25" s="55"/>
      <c r="G25" s="55"/>
      <c r="H25" s="55"/>
      <c r="I25" s="55"/>
      <c r="J25" s="55"/>
      <c r="K25" s="55"/>
      <c r="L25" s="55"/>
      <c r="M25" s="55"/>
      <c r="N25" s="55"/>
      <c r="O25" s="55"/>
    </row>
    <row r="26" spans="1:15" ht="20.25">
      <c r="A26" s="132"/>
      <c r="B26" s="132"/>
      <c r="C26" s="142"/>
      <c r="D26" s="142"/>
      <c r="E26" s="55"/>
      <c r="F26" s="55"/>
      <c r="G26" s="55"/>
      <c r="H26" s="55"/>
      <c r="I26" s="55"/>
      <c r="J26" s="55"/>
      <c r="K26" s="55"/>
      <c r="L26" s="55"/>
      <c r="M26" s="55"/>
      <c r="N26" s="55"/>
      <c r="O26" s="55"/>
    </row>
    <row r="27" spans="1:15" ht="20.25">
      <c r="A27" s="132"/>
      <c r="B27" s="132"/>
      <c r="C27" s="142"/>
      <c r="D27" s="142"/>
      <c r="E27" s="55"/>
      <c r="F27" s="55"/>
      <c r="G27" s="55"/>
      <c r="H27" s="55"/>
      <c r="I27" s="55"/>
      <c r="J27" s="55"/>
      <c r="K27" s="55"/>
      <c r="L27" s="55"/>
      <c r="M27" s="55"/>
      <c r="N27" s="55"/>
      <c r="O27" s="55"/>
    </row>
    <row r="28" spans="1:15" ht="20.25">
      <c r="A28" s="132"/>
      <c r="B28" s="132"/>
      <c r="C28" s="142"/>
      <c r="D28" s="142"/>
      <c r="E28" s="55"/>
      <c r="F28" s="55"/>
      <c r="G28" s="55"/>
      <c r="H28" s="55"/>
      <c r="I28" s="55"/>
      <c r="J28" s="55"/>
      <c r="K28" s="55"/>
      <c r="L28" s="55"/>
      <c r="M28" s="55"/>
      <c r="N28" s="55"/>
      <c r="O28" s="55"/>
    </row>
    <row r="29" spans="1:15" ht="20.25">
      <c r="A29" s="132"/>
      <c r="B29" s="132"/>
      <c r="C29" s="142"/>
      <c r="D29" s="142"/>
      <c r="E29" s="55"/>
      <c r="F29" s="55"/>
      <c r="G29" s="55"/>
      <c r="H29" s="55"/>
      <c r="I29" s="55"/>
      <c r="J29" s="55"/>
      <c r="K29" s="55"/>
      <c r="L29" s="55"/>
      <c r="M29" s="55"/>
      <c r="N29" s="55"/>
      <c r="O29" s="55"/>
    </row>
    <row r="30" spans="1:15" ht="20.25">
      <c r="A30" s="132"/>
      <c r="B30" s="132"/>
      <c r="C30" s="142"/>
      <c r="D30" s="142"/>
      <c r="E30" s="55"/>
      <c r="F30" s="55"/>
      <c r="G30" s="55"/>
      <c r="H30" s="55"/>
      <c r="I30" s="55"/>
      <c r="J30" s="55"/>
      <c r="K30" s="55"/>
      <c r="L30" s="55"/>
      <c r="M30" s="55"/>
      <c r="N30" s="55"/>
      <c r="O30" s="55"/>
    </row>
    <row r="31" spans="1:15" ht="20.25">
      <c r="A31" s="132"/>
      <c r="B31" s="132"/>
      <c r="C31" s="142"/>
      <c r="D31" s="142"/>
      <c r="E31" s="55"/>
      <c r="F31" s="55"/>
      <c r="G31" s="55"/>
      <c r="H31" s="55"/>
      <c r="I31" s="55"/>
      <c r="J31" s="55"/>
      <c r="K31" s="55"/>
      <c r="L31" s="55"/>
      <c r="M31" s="55"/>
      <c r="N31" s="55"/>
      <c r="O31" s="55"/>
    </row>
    <row r="32" spans="1:15" ht="20.25">
      <c r="A32" s="132"/>
      <c r="B32" s="132"/>
      <c r="C32" s="142"/>
      <c r="D32" s="142"/>
      <c r="E32" s="55"/>
      <c r="F32" s="55"/>
      <c r="G32" s="55"/>
      <c r="H32" s="55"/>
      <c r="I32" s="55"/>
      <c r="J32" s="55"/>
      <c r="K32" s="55"/>
      <c r="L32" s="55"/>
      <c r="M32" s="55"/>
      <c r="N32" s="55"/>
      <c r="O32" s="55"/>
    </row>
    <row r="33" spans="1:15" ht="20.25">
      <c r="A33" s="132"/>
      <c r="B33" s="132"/>
      <c r="C33" s="142"/>
      <c r="D33" s="142"/>
      <c r="E33" s="55"/>
      <c r="F33" s="55"/>
      <c r="G33" s="55"/>
      <c r="H33" s="55"/>
      <c r="I33" s="55"/>
      <c r="J33" s="55"/>
      <c r="K33" s="55"/>
      <c r="L33" s="55"/>
      <c r="M33" s="55"/>
      <c r="N33" s="55"/>
      <c r="O33" s="55"/>
    </row>
    <row r="34" spans="1:15" ht="20.25">
      <c r="A34" s="132"/>
      <c r="B34" s="132"/>
      <c r="C34" s="142"/>
      <c r="D34" s="142"/>
      <c r="E34" s="55"/>
      <c r="F34" s="55"/>
      <c r="G34" s="55"/>
      <c r="H34" s="55"/>
      <c r="I34" s="55"/>
      <c r="J34" s="55"/>
      <c r="K34" s="55"/>
      <c r="L34" s="55"/>
      <c r="M34" s="55"/>
      <c r="N34" s="55"/>
      <c r="O34" s="55"/>
    </row>
    <row r="35" spans="1:15" ht="20.25">
      <c r="A35" s="132"/>
      <c r="B35" s="132"/>
      <c r="C35" s="142"/>
      <c r="D35" s="142"/>
      <c r="E35" s="55"/>
      <c r="F35" s="55"/>
      <c r="G35" s="55"/>
      <c r="H35" s="55"/>
      <c r="I35" s="55"/>
      <c r="J35" s="55"/>
      <c r="K35" s="55"/>
      <c r="L35" s="55"/>
      <c r="M35" s="55"/>
      <c r="N35" s="55"/>
      <c r="O35" s="55"/>
    </row>
    <row r="36" spans="1:15" ht="20.25">
      <c r="A36" s="132"/>
      <c r="B36" s="132"/>
      <c r="C36" s="142"/>
      <c r="D36" s="142"/>
      <c r="E36" s="55"/>
      <c r="F36" s="55"/>
      <c r="G36" s="55"/>
      <c r="H36" s="55"/>
      <c r="I36" s="55"/>
      <c r="J36" s="55"/>
      <c r="K36" s="55"/>
      <c r="L36" s="55"/>
      <c r="M36" s="55"/>
      <c r="N36" s="55"/>
      <c r="O36" s="55"/>
    </row>
    <row r="37" spans="1:15" ht="20.25">
      <c r="A37" s="132"/>
      <c r="B37" s="132"/>
      <c r="C37" s="142"/>
      <c r="D37" s="142"/>
      <c r="E37" s="55"/>
      <c r="F37" s="55"/>
      <c r="G37" s="55"/>
      <c r="H37" s="55"/>
      <c r="I37" s="55"/>
      <c r="J37" s="55"/>
      <c r="K37" s="55"/>
      <c r="L37" s="55"/>
      <c r="M37" s="55"/>
      <c r="N37" s="55"/>
      <c r="O37" s="55"/>
    </row>
    <row r="38" spans="1:15" ht="20.25">
      <c r="A38" s="132"/>
      <c r="B38" s="132"/>
      <c r="C38" s="142"/>
      <c r="D38" s="142"/>
      <c r="E38" s="55"/>
      <c r="F38" s="55"/>
      <c r="G38" s="55"/>
      <c r="H38" s="55"/>
      <c r="I38" s="55"/>
      <c r="J38" s="55"/>
      <c r="K38" s="55"/>
      <c r="L38" s="55"/>
      <c r="M38" s="55"/>
      <c r="N38" s="55"/>
      <c r="O38" s="55"/>
    </row>
    <row r="39" spans="1:15" ht="20.25">
      <c r="A39" s="132"/>
      <c r="B39" s="132"/>
      <c r="C39" s="142"/>
      <c r="D39" s="142"/>
      <c r="E39" s="55"/>
      <c r="F39" s="55"/>
      <c r="G39" s="55"/>
      <c r="H39" s="55"/>
      <c r="I39" s="55"/>
      <c r="J39" s="55"/>
      <c r="K39" s="55"/>
      <c r="L39" s="55"/>
      <c r="M39" s="55"/>
      <c r="N39" s="55"/>
      <c r="O39" s="55"/>
    </row>
    <row r="40" spans="1:15" ht="20.25">
      <c r="A40" s="132"/>
      <c r="B40" s="132"/>
      <c r="C40" s="142"/>
      <c r="D40" s="142"/>
      <c r="E40" s="55"/>
      <c r="F40" s="55"/>
      <c r="G40" s="55"/>
      <c r="H40" s="55"/>
      <c r="I40" s="55"/>
      <c r="J40" s="55"/>
      <c r="K40" s="55"/>
      <c r="L40" s="55"/>
      <c r="M40" s="55"/>
      <c r="N40" s="55"/>
      <c r="O40" s="55"/>
    </row>
    <row r="41" spans="1:15" ht="20.25">
      <c r="A41" s="132"/>
      <c r="B41" s="132"/>
      <c r="C41" s="142"/>
      <c r="D41" s="142"/>
      <c r="E41" s="55"/>
      <c r="F41" s="55"/>
      <c r="G41" s="55"/>
      <c r="H41" s="55"/>
      <c r="I41" s="55"/>
      <c r="J41" s="55"/>
      <c r="K41" s="55"/>
      <c r="L41" s="55"/>
      <c r="M41" s="55"/>
      <c r="N41" s="55"/>
      <c r="O41" s="55"/>
    </row>
    <row r="42" spans="1:15" ht="20.25">
      <c r="A42" s="132"/>
      <c r="B42" s="132"/>
      <c r="C42" s="142"/>
      <c r="D42" s="142"/>
      <c r="E42" s="55"/>
      <c r="F42" s="55"/>
      <c r="G42" s="55"/>
      <c r="H42" s="55"/>
      <c r="I42" s="55"/>
      <c r="J42" s="55"/>
      <c r="K42" s="55"/>
      <c r="L42" s="55"/>
      <c r="M42" s="55"/>
      <c r="N42" s="55"/>
      <c r="O42" s="55"/>
    </row>
    <row r="43" spans="1:15" ht="20.25">
      <c r="A43" s="132"/>
      <c r="B43" s="132"/>
      <c r="C43" s="142"/>
      <c r="D43" s="142"/>
      <c r="E43" s="55"/>
      <c r="F43" s="55"/>
      <c r="G43" s="55"/>
      <c r="H43" s="55"/>
      <c r="I43" s="55"/>
      <c r="J43" s="55"/>
      <c r="K43" s="55"/>
      <c r="L43" s="55"/>
      <c r="M43" s="55"/>
      <c r="N43" s="55"/>
      <c r="O43" s="55"/>
    </row>
    <row r="44" spans="1:15" ht="20.25">
      <c r="A44" s="132"/>
      <c r="B44" s="132"/>
      <c r="C44" s="142"/>
      <c r="D44" s="142"/>
      <c r="E44" s="55"/>
      <c r="F44" s="55"/>
      <c r="G44" s="55"/>
      <c r="H44" s="55"/>
      <c r="I44" s="55"/>
      <c r="J44" s="55"/>
      <c r="K44" s="55"/>
      <c r="L44" s="55"/>
      <c r="M44" s="55"/>
      <c r="N44" s="55"/>
      <c r="O44" s="55"/>
    </row>
    <row r="45" spans="1:15" ht="20.25">
      <c r="A45" s="132"/>
      <c r="B45" s="132"/>
      <c r="C45" s="142"/>
      <c r="D45" s="142"/>
      <c r="E45" s="55"/>
      <c r="F45" s="55"/>
      <c r="G45" s="55"/>
      <c r="H45" s="55"/>
      <c r="I45" s="55"/>
      <c r="J45" s="55"/>
      <c r="K45" s="55"/>
      <c r="L45" s="55"/>
      <c r="M45" s="55"/>
      <c r="N45" s="55"/>
      <c r="O45" s="55"/>
    </row>
    <row r="46" spans="1:15" ht="20.25">
      <c r="A46" s="132"/>
      <c r="B46" s="132"/>
      <c r="C46" s="142"/>
      <c r="D46" s="142"/>
      <c r="E46" s="55"/>
      <c r="F46" s="55"/>
      <c r="G46" s="55"/>
      <c r="H46" s="55"/>
      <c r="I46" s="55"/>
      <c r="J46" s="55"/>
      <c r="K46" s="55"/>
      <c r="L46" s="55"/>
      <c r="M46" s="55"/>
      <c r="N46" s="55"/>
      <c r="O46" s="55"/>
    </row>
    <row r="47" spans="1:15" ht="20.25">
      <c r="A47" s="132"/>
      <c r="B47" s="132"/>
      <c r="C47" s="142"/>
      <c r="D47" s="142"/>
      <c r="E47" s="55"/>
      <c r="F47" s="55"/>
      <c r="G47" s="55"/>
      <c r="H47" s="55"/>
      <c r="I47" s="55"/>
      <c r="J47" s="55"/>
      <c r="K47" s="55"/>
      <c r="L47" s="55"/>
      <c r="M47" s="55"/>
      <c r="N47" s="55"/>
      <c r="O47" s="55"/>
    </row>
    <row r="48" spans="1:15" ht="20.25">
      <c r="A48" s="132"/>
      <c r="B48" s="132"/>
      <c r="C48" s="142"/>
      <c r="D48" s="142"/>
      <c r="E48" s="55"/>
      <c r="F48" s="55"/>
      <c r="G48" s="55"/>
      <c r="H48" s="55"/>
      <c r="I48" s="55"/>
      <c r="J48" s="55"/>
      <c r="K48" s="55"/>
      <c r="L48" s="55"/>
      <c r="M48" s="55"/>
      <c r="N48" s="55"/>
      <c r="O48" s="55"/>
    </row>
    <row r="49" spans="1:15" ht="20.25">
      <c r="A49" s="132"/>
      <c r="B49" s="132"/>
      <c r="C49" s="142"/>
      <c r="D49" s="142"/>
      <c r="E49" s="55"/>
      <c r="F49" s="55"/>
      <c r="G49" s="55"/>
      <c r="H49" s="55"/>
      <c r="I49" s="55"/>
      <c r="J49" s="55"/>
      <c r="K49" s="55"/>
      <c r="L49" s="55"/>
      <c r="M49" s="55"/>
      <c r="N49" s="55"/>
      <c r="O49" s="55"/>
    </row>
    <row r="50" spans="1:15" ht="20.25">
      <c r="A50" s="132"/>
      <c r="B50" s="132"/>
      <c r="C50" s="142"/>
      <c r="D50" s="142"/>
      <c r="E50" s="55"/>
      <c r="F50" s="55"/>
      <c r="G50" s="55"/>
      <c r="H50" s="55"/>
      <c r="I50" s="55"/>
      <c r="J50" s="55"/>
      <c r="K50" s="55"/>
      <c r="L50" s="55"/>
      <c r="M50" s="55"/>
      <c r="N50" s="55"/>
      <c r="O50" s="55"/>
    </row>
    <row r="51" spans="1:15" ht="20.25">
      <c r="A51" s="132"/>
      <c r="B51" s="132"/>
      <c r="C51" s="142"/>
      <c r="D51" s="142"/>
      <c r="E51" s="55"/>
      <c r="F51" s="55"/>
      <c r="G51" s="55"/>
      <c r="H51" s="55"/>
      <c r="I51" s="55"/>
      <c r="J51" s="55"/>
      <c r="K51" s="55"/>
      <c r="L51" s="55"/>
      <c r="M51" s="55"/>
      <c r="N51" s="55"/>
      <c r="O51" s="55"/>
    </row>
    <row r="52" spans="1:15" ht="20.25">
      <c r="A52" s="132"/>
      <c r="B52" s="144"/>
      <c r="C52" s="145"/>
      <c r="D52" s="145"/>
    </row>
    <row r="53" spans="1:15" ht="20.25">
      <c r="A53" s="132"/>
      <c r="B53" s="144"/>
      <c r="C53" s="145"/>
      <c r="D53" s="145"/>
    </row>
    <row r="54" spans="1:15" ht="20.25">
      <c r="A54" s="132"/>
      <c r="B54" s="144"/>
      <c r="C54" s="145"/>
      <c r="D54" s="145"/>
    </row>
    <row r="55" spans="1:15" ht="20.25">
      <c r="A55" s="132"/>
      <c r="B55" s="144"/>
      <c r="C55" s="145"/>
      <c r="D55" s="145"/>
    </row>
    <row r="56" spans="1:15" ht="20.25">
      <c r="A56" s="132"/>
      <c r="B56" s="144"/>
      <c r="C56" s="145"/>
      <c r="D56" s="145"/>
    </row>
    <row r="57" spans="1:15" ht="20.25">
      <c r="A57" s="132"/>
      <c r="B57" s="144"/>
      <c r="C57" s="145"/>
      <c r="D57" s="145"/>
    </row>
    <row r="58" spans="1:15" ht="20.25">
      <c r="A58" s="132"/>
      <c r="B58" s="144"/>
      <c r="C58" s="145"/>
      <c r="D58" s="145"/>
    </row>
    <row r="59" spans="1:15" ht="20.25">
      <c r="A59" s="132"/>
      <c r="B59" s="144"/>
      <c r="C59" s="145"/>
      <c r="D59" s="145"/>
    </row>
    <row r="60" spans="1:15" ht="20.25">
      <c r="A60" s="132"/>
      <c r="B60" s="144"/>
      <c r="C60" s="145"/>
      <c r="D60" s="145"/>
    </row>
    <row r="61" spans="1:15" ht="20.25">
      <c r="A61" s="132"/>
      <c r="B61" s="144"/>
      <c r="C61" s="145"/>
      <c r="D61" s="145"/>
    </row>
    <row r="62" spans="1:15" ht="20.25">
      <c r="A62" s="132"/>
      <c r="B62" s="144"/>
      <c r="C62" s="145"/>
      <c r="D62" s="145"/>
    </row>
    <row r="63" spans="1:15" ht="20.25">
      <c r="A63" s="132"/>
      <c r="B63" s="144"/>
      <c r="C63" s="145"/>
      <c r="D63" s="145"/>
    </row>
    <row r="64" spans="1:15" ht="20.25">
      <c r="A64" s="132"/>
      <c r="B64" s="144"/>
      <c r="C64" s="145"/>
      <c r="D64" s="145"/>
    </row>
    <row r="65" spans="1:4" ht="20.25">
      <c r="A65" s="132"/>
      <c r="B65" s="144"/>
      <c r="C65" s="145"/>
      <c r="D65" s="145"/>
    </row>
    <row r="66" spans="1:4" ht="20.25">
      <c r="A66" s="132"/>
      <c r="B66" s="144"/>
      <c r="C66" s="145"/>
      <c r="D66" s="145"/>
    </row>
    <row r="67" spans="1:4" ht="20.25">
      <c r="A67" s="132"/>
      <c r="B67" s="144"/>
      <c r="C67" s="145"/>
      <c r="D67" s="145"/>
    </row>
    <row r="68" spans="1:4" ht="20.25">
      <c r="A68" s="132"/>
      <c r="B68" s="144"/>
      <c r="C68" s="145"/>
      <c r="D68" s="145"/>
    </row>
    <row r="69" spans="1:4" ht="20.25">
      <c r="A69" s="132"/>
      <c r="B69" s="144"/>
      <c r="C69" s="145"/>
      <c r="D69" s="145"/>
    </row>
    <row r="70" spans="1:4" ht="20.25">
      <c r="A70" s="132"/>
      <c r="B70" s="144"/>
      <c r="C70" s="145"/>
      <c r="D70" s="145"/>
    </row>
    <row r="71" spans="1:4" ht="20.25">
      <c r="A71" s="132"/>
      <c r="B71" s="144"/>
      <c r="C71" s="145"/>
      <c r="D71" s="145"/>
    </row>
    <row r="72" spans="1:4" ht="20.25">
      <c r="A72" s="132"/>
      <c r="B72" s="144"/>
      <c r="C72" s="145"/>
      <c r="D72" s="145"/>
    </row>
    <row r="73" spans="1:4" ht="20.25">
      <c r="A73" s="132"/>
      <c r="B73" s="144"/>
      <c r="C73" s="145"/>
      <c r="D73" s="145"/>
    </row>
    <row r="74" spans="1:4" ht="20.25">
      <c r="A74" s="132"/>
      <c r="B74" s="144"/>
      <c r="C74" s="145"/>
      <c r="D74" s="145"/>
    </row>
    <row r="75" spans="1:4" ht="20.25">
      <c r="A75" s="132"/>
      <c r="B75" s="144"/>
      <c r="C75" s="145"/>
      <c r="D75" s="145"/>
    </row>
    <row r="76" spans="1:4" ht="20.25">
      <c r="A76" s="132"/>
      <c r="B76" s="144"/>
      <c r="C76" s="145"/>
      <c r="D76" s="145"/>
    </row>
    <row r="77" spans="1:4" ht="20.25">
      <c r="A77" s="132"/>
      <c r="B77" s="144"/>
      <c r="C77" s="145"/>
      <c r="D77" s="145"/>
    </row>
    <row r="78" spans="1:4" ht="20.25">
      <c r="A78" s="132"/>
      <c r="B78" s="144"/>
      <c r="C78" s="145"/>
      <c r="D78" s="145"/>
    </row>
    <row r="79" spans="1:4" ht="20.25">
      <c r="A79" s="132"/>
      <c r="B79" s="144"/>
      <c r="C79" s="145"/>
      <c r="D79" s="145"/>
    </row>
    <row r="80" spans="1:4" ht="20.25">
      <c r="A80" s="132"/>
      <c r="B80" s="144"/>
      <c r="C80" s="145"/>
      <c r="D80" s="145"/>
    </row>
    <row r="81" spans="1:4" ht="20.25">
      <c r="A81" s="132"/>
      <c r="B81" s="144"/>
      <c r="C81" s="145"/>
      <c r="D81" s="145"/>
    </row>
    <row r="82" spans="1:4" ht="20.25">
      <c r="A82" s="132"/>
      <c r="B82" s="144"/>
      <c r="C82" s="145"/>
      <c r="D82" s="145"/>
    </row>
    <row r="83" spans="1:4" ht="20.25">
      <c r="A83" s="132"/>
      <c r="B83" s="144"/>
      <c r="C83" s="145"/>
      <c r="D83" s="145"/>
    </row>
    <row r="84" spans="1:4" ht="20.25">
      <c r="A84" s="132"/>
      <c r="B84" s="144"/>
      <c r="C84" s="145"/>
      <c r="D84" s="145"/>
    </row>
    <row r="85" spans="1:4" ht="20.25">
      <c r="A85" s="132"/>
      <c r="B85" s="144"/>
      <c r="C85" s="145"/>
      <c r="D85" s="145"/>
    </row>
    <row r="86" spans="1:4" ht="20.25">
      <c r="A86" s="132"/>
      <c r="B86" s="144"/>
      <c r="C86" s="145"/>
      <c r="D86" s="145"/>
    </row>
    <row r="87" spans="1:4" ht="20.25">
      <c r="A87" s="132"/>
      <c r="B87" s="144"/>
      <c r="C87" s="145"/>
      <c r="D87" s="145"/>
    </row>
    <row r="88" spans="1:4" ht="20.25">
      <c r="A88" s="132"/>
      <c r="B88" s="144"/>
      <c r="C88" s="145"/>
      <c r="D88" s="145"/>
    </row>
    <row r="89" spans="1:4" ht="20.25">
      <c r="A89" s="132"/>
      <c r="B89" s="144"/>
      <c r="C89" s="145"/>
      <c r="D89" s="145"/>
    </row>
    <row r="90" spans="1:4" ht="20.25">
      <c r="A90" s="132"/>
      <c r="B90" s="144"/>
      <c r="C90" s="145"/>
      <c r="D90" s="145"/>
    </row>
    <row r="91" spans="1:4" ht="20.25">
      <c r="A91" s="132"/>
      <c r="B91" s="144"/>
      <c r="C91" s="145"/>
      <c r="D91" s="145"/>
    </row>
    <row r="92" spans="1:4" ht="20.25">
      <c r="A92" s="132"/>
      <c r="B92" s="144"/>
      <c r="C92" s="145"/>
      <c r="D92" s="145"/>
    </row>
    <row r="93" spans="1:4" ht="20.25">
      <c r="A93" s="132"/>
      <c r="B93" s="144"/>
      <c r="C93" s="145"/>
      <c r="D93" s="145"/>
    </row>
    <row r="94" spans="1:4" ht="20.25">
      <c r="A94" s="132"/>
      <c r="B94" s="144"/>
      <c r="C94" s="145"/>
      <c r="D94" s="145"/>
    </row>
    <row r="95" spans="1:4" ht="20.25">
      <c r="A95" s="132"/>
      <c r="B95" s="144"/>
      <c r="C95" s="145"/>
      <c r="D95" s="145"/>
    </row>
    <row r="96" spans="1:4" ht="20.25">
      <c r="A96" s="132"/>
      <c r="B96" s="144"/>
      <c r="C96" s="145"/>
      <c r="D96" s="145"/>
    </row>
    <row r="97" spans="1:4" ht="20.25">
      <c r="A97" s="132"/>
      <c r="B97" s="144"/>
      <c r="C97" s="145"/>
      <c r="D97" s="145"/>
    </row>
    <row r="98" spans="1:4" ht="20.25">
      <c r="A98" s="132"/>
      <c r="B98" s="144"/>
      <c r="C98" s="145"/>
      <c r="D98" s="145"/>
    </row>
    <row r="99" spans="1:4" ht="20.25">
      <c r="A99" s="132"/>
      <c r="B99" s="144"/>
      <c r="C99" s="145"/>
      <c r="D99" s="145"/>
    </row>
    <row r="100" spans="1:4" ht="20.25">
      <c r="A100" s="132"/>
      <c r="B100" s="144"/>
      <c r="C100" s="145"/>
      <c r="D100" s="145"/>
    </row>
    <row r="101" spans="1:4" ht="20.25">
      <c r="A101" s="132"/>
      <c r="B101" s="144"/>
      <c r="C101" s="145"/>
      <c r="D101" s="145"/>
    </row>
    <row r="102" spans="1:4" ht="20.25">
      <c r="A102" s="132"/>
      <c r="B102" s="144"/>
      <c r="C102" s="145"/>
      <c r="D102" s="145"/>
    </row>
    <row r="103" spans="1:4" ht="20.25">
      <c r="A103" s="132"/>
      <c r="B103" s="144"/>
      <c r="C103" s="145"/>
      <c r="D103" s="145"/>
    </row>
    <row r="104" spans="1:4" ht="20.25">
      <c r="A104" s="132"/>
      <c r="B104" s="144"/>
      <c r="C104" s="145"/>
      <c r="D104" s="145"/>
    </row>
    <row r="105" spans="1:4" ht="20.25">
      <c r="A105" s="132"/>
      <c r="B105" s="144"/>
      <c r="C105" s="145"/>
      <c r="D105" s="145"/>
    </row>
    <row r="106" spans="1:4" ht="20.25">
      <c r="A106" s="132"/>
      <c r="B106" s="144"/>
      <c r="C106" s="145"/>
      <c r="D106" s="145"/>
    </row>
    <row r="107" spans="1:4" ht="20.25">
      <c r="A107" s="132"/>
      <c r="B107" s="144"/>
      <c r="C107" s="145"/>
      <c r="D107" s="145"/>
    </row>
    <row r="108" spans="1:4" ht="20.25">
      <c r="A108" s="132"/>
      <c r="B108" s="144"/>
      <c r="C108" s="145"/>
      <c r="D108" s="145"/>
    </row>
    <row r="109" spans="1:4" ht="20.25">
      <c r="A109" s="132"/>
      <c r="B109" s="144"/>
      <c r="C109" s="145"/>
      <c r="D109" s="145"/>
    </row>
    <row r="110" spans="1:4" ht="20.25">
      <c r="A110" s="132"/>
      <c r="B110" s="144"/>
      <c r="C110" s="145"/>
      <c r="D110" s="145"/>
    </row>
    <row r="111" spans="1:4" ht="20.25">
      <c r="A111" s="132"/>
      <c r="B111" s="144"/>
      <c r="C111" s="145"/>
      <c r="D111" s="145"/>
    </row>
    <row r="112" spans="1:4" ht="20.25">
      <c r="A112" s="132"/>
      <c r="B112" s="144"/>
      <c r="C112" s="145"/>
      <c r="D112" s="145"/>
    </row>
    <row r="113" spans="1:4" ht="20.25">
      <c r="A113" s="132"/>
      <c r="B113" s="144"/>
      <c r="C113" s="145"/>
      <c r="D113" s="145"/>
    </row>
    <row r="114" spans="1:4" ht="20.25">
      <c r="A114" s="132"/>
      <c r="B114" s="144"/>
      <c r="C114" s="145"/>
      <c r="D114" s="145"/>
    </row>
    <row r="115" spans="1:4" ht="20.25">
      <c r="A115" s="132"/>
      <c r="B115" s="144"/>
      <c r="C115" s="145"/>
      <c r="D115" s="145"/>
    </row>
    <row r="116" spans="1:4" ht="20.25">
      <c r="A116" s="132"/>
      <c r="B116" s="144"/>
      <c r="C116" s="145"/>
      <c r="D116" s="145"/>
    </row>
    <row r="117" spans="1:4" ht="20.25">
      <c r="A117" s="132"/>
      <c r="B117" s="144"/>
      <c r="C117" s="145"/>
      <c r="D117" s="145"/>
    </row>
    <row r="118" spans="1:4" ht="20.25">
      <c r="A118" s="132"/>
      <c r="B118" s="144"/>
      <c r="C118" s="145"/>
      <c r="D118" s="145"/>
    </row>
    <row r="119" spans="1:4" ht="20.25">
      <c r="A119" s="132"/>
      <c r="B119" s="144"/>
      <c r="C119" s="145"/>
      <c r="D119" s="145"/>
    </row>
    <row r="120" spans="1:4" ht="20.25">
      <c r="A120" s="132"/>
      <c r="B120" s="144"/>
      <c r="C120" s="145"/>
      <c r="D120" s="145"/>
    </row>
    <row r="121" spans="1:4" ht="20.25">
      <c r="A121" s="132"/>
      <c r="B121" s="144"/>
      <c r="C121" s="145"/>
      <c r="D121" s="145"/>
    </row>
    <row r="122" spans="1:4" ht="20.25">
      <c r="A122" s="132"/>
      <c r="B122" s="144"/>
      <c r="C122" s="145"/>
      <c r="D122" s="145"/>
    </row>
    <row r="123" spans="1:4" ht="20.25">
      <c r="A123" s="132"/>
      <c r="B123" s="144"/>
      <c r="C123" s="145"/>
      <c r="D123" s="145"/>
    </row>
    <row r="124" spans="1:4" ht="20.25">
      <c r="A124" s="132"/>
      <c r="B124" s="144"/>
      <c r="C124" s="145"/>
      <c r="D124" s="145"/>
    </row>
    <row r="125" spans="1:4" ht="20.25">
      <c r="A125" s="132"/>
      <c r="B125" s="144"/>
      <c r="C125" s="145"/>
      <c r="D125" s="145"/>
    </row>
    <row r="126" spans="1:4" ht="20.25">
      <c r="A126" s="132"/>
      <c r="B126" s="144"/>
      <c r="C126" s="145"/>
      <c r="D126" s="145"/>
    </row>
    <row r="127" spans="1:4" ht="20.25">
      <c r="A127" s="132"/>
      <c r="B127" s="144"/>
      <c r="C127" s="145"/>
      <c r="D127" s="145"/>
    </row>
    <row r="128" spans="1:4" ht="20.25">
      <c r="A128" s="132"/>
      <c r="B128" s="144"/>
      <c r="C128" s="145"/>
      <c r="D128" s="145"/>
    </row>
    <row r="129" spans="1:4" ht="20.25">
      <c r="A129" s="132"/>
      <c r="B129" s="144"/>
      <c r="C129" s="145"/>
      <c r="D129" s="145"/>
    </row>
    <row r="130" spans="1:4" ht="20.25">
      <c r="A130" s="132"/>
      <c r="B130" s="144"/>
      <c r="C130" s="145"/>
      <c r="D130" s="145"/>
    </row>
    <row r="131" spans="1:4" ht="20.25">
      <c r="A131" s="132"/>
      <c r="B131" s="144"/>
      <c r="C131" s="145"/>
      <c r="D131" s="145"/>
    </row>
    <row r="132" spans="1:4" ht="20.25">
      <c r="A132" s="132"/>
      <c r="B132" s="144"/>
      <c r="C132" s="145"/>
      <c r="D132" s="145"/>
    </row>
    <row r="133" spans="1:4" ht="20.25">
      <c r="A133" s="132"/>
      <c r="B133" s="144"/>
      <c r="C133" s="145"/>
      <c r="D133" s="145"/>
    </row>
    <row r="134" spans="1:4" ht="20.25">
      <c r="A134" s="132"/>
      <c r="B134" s="144"/>
      <c r="C134" s="145"/>
      <c r="D134" s="145"/>
    </row>
    <row r="135" spans="1:4" ht="20.25">
      <c r="A135" s="132"/>
      <c r="B135" s="144"/>
      <c r="C135" s="145"/>
      <c r="D135" s="145"/>
    </row>
    <row r="136" spans="1:4" ht="20.25">
      <c r="A136" s="132"/>
      <c r="B136" s="144"/>
      <c r="C136" s="145"/>
      <c r="D136" s="145"/>
    </row>
    <row r="137" spans="1:4" ht="20.25">
      <c r="A137" s="132"/>
      <c r="B137" s="144"/>
      <c r="C137" s="145"/>
      <c r="D137" s="145"/>
    </row>
    <row r="138" spans="1:4" ht="20.25">
      <c r="A138" s="132"/>
      <c r="B138" s="144"/>
      <c r="C138" s="145"/>
      <c r="D138" s="145"/>
    </row>
    <row r="139" spans="1:4" ht="20.25">
      <c r="A139" s="132"/>
      <c r="B139" s="144"/>
      <c r="C139" s="145"/>
      <c r="D139" s="145"/>
    </row>
    <row r="140" spans="1:4" ht="20.25">
      <c r="A140" s="132"/>
      <c r="B140" s="144"/>
      <c r="C140" s="145"/>
      <c r="D140" s="145"/>
    </row>
    <row r="141" spans="1:4" ht="20.25">
      <c r="A141" s="132"/>
      <c r="B141" s="144"/>
      <c r="C141" s="145"/>
      <c r="D141" s="145"/>
    </row>
    <row r="142" spans="1:4" ht="20.25">
      <c r="A142" s="132"/>
      <c r="B142" s="144"/>
      <c r="C142" s="145"/>
      <c r="D142" s="145"/>
    </row>
    <row r="143" spans="1:4" ht="20.25">
      <c r="A143" s="132"/>
      <c r="B143" s="144"/>
      <c r="C143" s="145"/>
      <c r="D143" s="145"/>
    </row>
    <row r="144" spans="1:4" ht="20.25">
      <c r="A144" s="132"/>
      <c r="B144" s="144"/>
      <c r="C144" s="145"/>
      <c r="D144" s="145"/>
    </row>
    <row r="145" spans="1:4" ht="20.25">
      <c r="A145" s="132"/>
      <c r="B145" s="144"/>
      <c r="C145" s="145"/>
      <c r="D145" s="145"/>
    </row>
    <row r="146" spans="1:4" ht="20.25">
      <c r="A146" s="132"/>
      <c r="B146" s="144"/>
      <c r="C146" s="145"/>
      <c r="D146" s="145"/>
    </row>
    <row r="147" spans="1:4" ht="20.25">
      <c r="A147" s="132"/>
      <c r="B147" s="144"/>
      <c r="C147" s="145"/>
      <c r="D147" s="145"/>
    </row>
    <row r="148" spans="1:4" ht="20.25">
      <c r="A148" s="132"/>
      <c r="B148" s="144"/>
      <c r="C148" s="145"/>
      <c r="D148" s="145"/>
    </row>
    <row r="149" spans="1:4" ht="20.25">
      <c r="A149" s="132"/>
      <c r="B149" s="144"/>
      <c r="C149" s="145"/>
      <c r="D149" s="145"/>
    </row>
    <row r="150" spans="1:4" ht="20.25">
      <c r="A150" s="132"/>
      <c r="B150" s="144"/>
      <c r="C150" s="145"/>
      <c r="D150" s="145"/>
    </row>
    <row r="151" spans="1:4" ht="20.25">
      <c r="A151" s="132"/>
      <c r="B151" s="144"/>
      <c r="C151" s="145"/>
      <c r="D151" s="145"/>
    </row>
    <row r="152" spans="1:4" ht="20.25">
      <c r="A152" s="132"/>
      <c r="B152" s="144"/>
      <c r="C152" s="145"/>
      <c r="D152" s="145"/>
    </row>
    <row r="153" spans="1:4" ht="20.25">
      <c r="A153" s="132"/>
      <c r="B153" s="144"/>
      <c r="C153" s="145"/>
      <c r="D153" s="145"/>
    </row>
    <row r="154" spans="1:4" ht="20.25">
      <c r="A154" s="132"/>
      <c r="B154" s="144"/>
      <c r="C154" s="145"/>
      <c r="D154" s="145"/>
    </row>
    <row r="155" spans="1:4" ht="20.25">
      <c r="A155" s="132"/>
      <c r="B155" s="144"/>
      <c r="C155" s="145"/>
      <c r="D155" s="145"/>
    </row>
    <row r="156" spans="1:4" ht="20.25">
      <c r="A156" s="132"/>
      <c r="B156" s="144"/>
      <c r="C156" s="145"/>
      <c r="D156" s="145"/>
    </row>
    <row r="157" spans="1:4" ht="20.25">
      <c r="A157" s="132"/>
      <c r="B157" s="144"/>
      <c r="C157" s="145"/>
      <c r="D157" s="145"/>
    </row>
    <row r="158" spans="1:4" ht="20.25">
      <c r="A158" s="132"/>
      <c r="B158" s="144"/>
      <c r="C158" s="145"/>
      <c r="D158" s="145"/>
    </row>
    <row r="159" spans="1:4" ht="20.25">
      <c r="A159" s="132"/>
      <c r="B159" s="144"/>
      <c r="C159" s="145"/>
      <c r="D159" s="145"/>
    </row>
    <row r="160" spans="1:4" ht="20.25">
      <c r="A160" s="132"/>
      <c r="B160" s="144"/>
      <c r="C160" s="145"/>
      <c r="D160" s="145"/>
    </row>
    <row r="161" spans="1:4" ht="20.25">
      <c r="A161" s="132"/>
      <c r="B161" s="144"/>
      <c r="C161" s="145"/>
      <c r="D161" s="145"/>
    </row>
    <row r="162" spans="1:4" ht="20.25">
      <c r="A162" s="132"/>
      <c r="B162" s="144"/>
      <c r="C162" s="145"/>
      <c r="D162" s="145"/>
    </row>
    <row r="163" spans="1:4" ht="20.25">
      <c r="A163" s="132"/>
      <c r="B163" s="144"/>
      <c r="C163" s="145"/>
      <c r="D163" s="145"/>
    </row>
    <row r="164" spans="1:4" ht="20.25">
      <c r="A164" s="132"/>
      <c r="B164" s="144"/>
      <c r="C164" s="145"/>
      <c r="D164" s="145"/>
    </row>
    <row r="165" spans="1:4" ht="20.25">
      <c r="A165" s="132"/>
      <c r="B165" s="144"/>
      <c r="C165" s="145"/>
      <c r="D165" s="145"/>
    </row>
    <row r="166" spans="1:4" ht="20.25">
      <c r="A166" s="132"/>
      <c r="B166" s="144"/>
      <c r="C166" s="145"/>
      <c r="D166" s="145"/>
    </row>
    <row r="167" spans="1:4" ht="20.25">
      <c r="A167" s="132"/>
      <c r="B167" s="144"/>
      <c r="C167" s="145"/>
      <c r="D167" s="145"/>
    </row>
    <row r="168" spans="1:4" ht="20.25">
      <c r="A168" s="132"/>
      <c r="B168" s="144"/>
      <c r="C168" s="145"/>
      <c r="D168" s="145"/>
    </row>
    <row r="169" spans="1:4" ht="20.25">
      <c r="A169" s="132"/>
      <c r="B169" s="144"/>
      <c r="C169" s="145"/>
      <c r="D169" s="145"/>
    </row>
    <row r="170" spans="1:4" ht="20.25">
      <c r="A170" s="132"/>
      <c r="B170" s="144"/>
      <c r="C170" s="145"/>
      <c r="D170" s="145"/>
    </row>
    <row r="171" spans="1:4" ht="20.25">
      <c r="A171" s="132"/>
      <c r="B171" s="144"/>
      <c r="C171" s="145"/>
      <c r="D171" s="145"/>
    </row>
    <row r="172" spans="1:4" ht="20.25">
      <c r="A172" s="132"/>
      <c r="B172" s="144"/>
      <c r="C172" s="145"/>
      <c r="D172" s="145"/>
    </row>
    <row r="173" spans="1:4" ht="20.25">
      <c r="A173" s="132"/>
      <c r="B173" s="144"/>
      <c r="C173" s="145"/>
      <c r="D173" s="145"/>
    </row>
    <row r="174" spans="1:4" ht="20.25">
      <c r="A174" s="132"/>
      <c r="B174" s="144"/>
      <c r="C174" s="145"/>
      <c r="D174" s="145"/>
    </row>
    <row r="175" spans="1:4" ht="20.25">
      <c r="A175" s="132"/>
      <c r="B175" s="144"/>
      <c r="C175" s="145"/>
      <c r="D175" s="145"/>
    </row>
    <row r="176" spans="1:4" ht="20.25">
      <c r="A176" s="132"/>
      <c r="B176" s="144"/>
      <c r="C176" s="145"/>
      <c r="D176" s="145"/>
    </row>
    <row r="177" spans="1:4" ht="20.25">
      <c r="A177" s="132"/>
      <c r="B177" s="144"/>
      <c r="C177" s="145"/>
      <c r="D177" s="145"/>
    </row>
    <row r="178" spans="1:4" ht="20.25">
      <c r="A178" s="132"/>
      <c r="B178" s="144"/>
      <c r="C178" s="145"/>
      <c r="D178" s="145"/>
    </row>
    <row r="179" spans="1:4" ht="20.25">
      <c r="A179" s="132"/>
      <c r="B179" s="144"/>
      <c r="C179" s="145"/>
      <c r="D179" s="145"/>
    </row>
    <row r="180" spans="1:4" ht="20.25">
      <c r="A180" s="132"/>
      <c r="B180" s="144"/>
      <c r="C180" s="145"/>
      <c r="D180" s="145"/>
    </row>
    <row r="181" spans="1:4" ht="20.25">
      <c r="A181" s="132"/>
      <c r="B181" s="144"/>
      <c r="C181" s="145"/>
      <c r="D181" s="145"/>
    </row>
    <row r="182" spans="1:4" ht="20.25">
      <c r="A182" s="132"/>
      <c r="B182" s="144"/>
      <c r="C182" s="145"/>
      <c r="D182" s="145"/>
    </row>
    <row r="183" spans="1:4" ht="20.25">
      <c r="A183" s="132"/>
      <c r="B183" s="144"/>
      <c r="C183" s="145"/>
      <c r="D183" s="145"/>
    </row>
    <row r="184" spans="1:4" ht="20.25">
      <c r="A184" s="132"/>
      <c r="B184" s="144"/>
      <c r="C184" s="145"/>
      <c r="D184" s="145"/>
    </row>
    <row r="185" spans="1:4" ht="20.25">
      <c r="A185" s="132"/>
      <c r="B185" s="144"/>
      <c r="C185" s="145"/>
      <c r="D185" s="145"/>
    </row>
    <row r="186" spans="1:4" ht="20.25">
      <c r="A186" s="132"/>
      <c r="B186" s="144"/>
      <c r="C186" s="145"/>
      <c r="D186" s="145"/>
    </row>
    <row r="187" spans="1:4" ht="20.25">
      <c r="A187" s="132"/>
      <c r="B187" s="144"/>
      <c r="C187" s="145"/>
      <c r="D187" s="145"/>
    </row>
    <row r="188" spans="1:4" ht="20.25">
      <c r="A188" s="132"/>
      <c r="B188" s="144"/>
      <c r="C188" s="145"/>
      <c r="D188" s="145"/>
    </row>
    <row r="189" spans="1:4" ht="20.25">
      <c r="A189" s="132"/>
      <c r="B189" s="144"/>
      <c r="C189" s="145"/>
      <c r="D189" s="145"/>
    </row>
    <row r="190" spans="1:4" ht="20.25">
      <c r="A190" s="132"/>
      <c r="B190" s="144"/>
      <c r="C190" s="145"/>
      <c r="D190" s="145"/>
    </row>
    <row r="191" spans="1:4" ht="20.25">
      <c r="A191" s="132"/>
      <c r="B191" s="144"/>
      <c r="C191" s="145"/>
      <c r="D191" s="145"/>
    </row>
    <row r="192" spans="1:4" ht="20.25">
      <c r="A192" s="132"/>
      <c r="B192" s="144"/>
      <c r="C192" s="145"/>
      <c r="D192" s="145"/>
    </row>
    <row r="193" spans="1:4" ht="20.25">
      <c r="A193" s="132"/>
      <c r="B193" s="144"/>
      <c r="C193" s="145"/>
      <c r="D193" s="145"/>
    </row>
    <row r="194" spans="1:4" ht="20.25">
      <c r="A194" s="132"/>
      <c r="B194" s="144"/>
      <c r="C194" s="145"/>
      <c r="D194" s="145"/>
    </row>
    <row r="195" spans="1:4" ht="20.25">
      <c r="A195" s="132"/>
      <c r="B195" s="144"/>
      <c r="C195" s="145"/>
      <c r="D195" s="145"/>
    </row>
    <row r="196" spans="1:4" ht="20.25">
      <c r="A196" s="132"/>
      <c r="B196" s="144"/>
      <c r="C196" s="145"/>
      <c r="D196" s="145"/>
    </row>
    <row r="197" spans="1:4" ht="20.25">
      <c r="A197" s="132"/>
      <c r="B197" s="144"/>
      <c r="C197" s="145"/>
      <c r="D197" s="145"/>
    </row>
    <row r="198" spans="1:4" ht="20.25">
      <c r="A198" s="132"/>
      <c r="B198" s="144"/>
      <c r="C198" s="145"/>
      <c r="D198" s="145"/>
    </row>
    <row r="199" spans="1:4" ht="20.25">
      <c r="A199" s="132"/>
      <c r="B199" s="144"/>
      <c r="C199" s="145"/>
      <c r="D199" s="145"/>
    </row>
    <row r="200" spans="1:4" ht="20.25">
      <c r="A200" s="132"/>
      <c r="B200" s="144"/>
      <c r="C200" s="145"/>
      <c r="D200" s="145"/>
    </row>
    <row r="201" spans="1:4" ht="20.25">
      <c r="A201" s="132"/>
      <c r="B201" s="144"/>
      <c r="C201" s="145"/>
      <c r="D201" s="145"/>
    </row>
    <row r="202" spans="1:4" ht="20.25">
      <c r="A202" s="132"/>
      <c r="B202" s="144"/>
      <c r="C202" s="145"/>
      <c r="D202" s="145"/>
    </row>
    <row r="203" spans="1:4" ht="20.25">
      <c r="A203" s="132"/>
      <c r="B203" s="144"/>
      <c r="C203" s="145"/>
      <c r="D203" s="145"/>
    </row>
    <row r="204" spans="1:4" ht="20.25">
      <c r="A204" s="132"/>
      <c r="B204" s="144"/>
      <c r="C204" s="145"/>
      <c r="D204" s="145"/>
    </row>
    <row r="205" spans="1:4" ht="20.25">
      <c r="A205" s="132"/>
      <c r="B205" s="144"/>
      <c r="C205" s="145"/>
      <c r="D205" s="145"/>
    </row>
    <row r="206" spans="1:4" ht="20.25">
      <c r="A206" s="132"/>
      <c r="B206" s="144"/>
      <c r="C206" s="145"/>
      <c r="D206" s="145"/>
    </row>
    <row r="207" spans="1:4" ht="20.25">
      <c r="A207" s="132"/>
      <c r="B207" s="144"/>
      <c r="C207" s="145"/>
      <c r="D207" s="145"/>
    </row>
    <row r="208" spans="1:4">
      <c r="A208" s="55"/>
      <c r="B208" s="144"/>
      <c r="C208" s="144"/>
      <c r="D208" s="144"/>
    </row>
    <row r="209" spans="1:8" ht="20.25">
      <c r="A209" s="55"/>
      <c r="B209" s="146" t="s">
        <v>420</v>
      </c>
      <c r="C209" s="146" t="s">
        <v>421</v>
      </c>
      <c r="D209" t="s">
        <v>420</v>
      </c>
      <c r="E209" t="s">
        <v>421</v>
      </c>
    </row>
    <row r="210" spans="1:8" ht="21">
      <c r="A210" s="55"/>
      <c r="B210" s="147" t="s">
        <v>422</v>
      </c>
      <c r="C210" s="147" t="s">
        <v>423</v>
      </c>
      <c r="D210" t="s">
        <v>422</v>
      </c>
      <c r="F210" t="str">
        <f>IF(NOT(ISBLANK(D210)),D210,IF(NOT(ISBLANK(E210)),"     "&amp;E210,FALSE))</f>
        <v>Afectación Económica o presupuestal</v>
      </c>
      <c r="G210" t="s">
        <v>422</v>
      </c>
      <c r="H210" t="str">
        <f>IF(NOT(ISERROR(MATCH(G210,_xlfn.ANCHORARRAY(B221),0))),F223&amp;"Por favor no seleccionar los criterios de impacto",G210)</f>
        <v>❌Por favor no seleccionar los criterios de impacto</v>
      </c>
    </row>
    <row r="211" spans="1:8" ht="21">
      <c r="A211" s="55"/>
      <c r="B211" s="147" t="s">
        <v>422</v>
      </c>
      <c r="C211" s="147" t="s">
        <v>397</v>
      </c>
      <c r="E211" t="s">
        <v>423</v>
      </c>
      <c r="F211" t="str">
        <f t="shared" ref="F211:F221" si="0">IF(NOT(ISBLANK(D211)),D211,IF(NOT(ISBLANK(E211)),"     "&amp;E211,FALSE))</f>
        <v xml:space="preserve">     Afectación menor a 10 SMLMV .</v>
      </c>
    </row>
    <row r="212" spans="1:8" ht="21">
      <c r="A212" s="55"/>
      <c r="B212" s="147" t="s">
        <v>422</v>
      </c>
      <c r="C212" s="147" t="s">
        <v>400</v>
      </c>
      <c r="E212" t="s">
        <v>397</v>
      </c>
      <c r="F212" t="str">
        <f t="shared" si="0"/>
        <v xml:space="preserve">     Entre 10 y 50 SMLMV </v>
      </c>
    </row>
    <row r="213" spans="1:8" ht="21">
      <c r="A213" s="55"/>
      <c r="B213" s="147" t="s">
        <v>422</v>
      </c>
      <c r="C213" s="147" t="s">
        <v>403</v>
      </c>
      <c r="E213" t="s">
        <v>400</v>
      </c>
      <c r="F213" t="str">
        <f t="shared" si="0"/>
        <v xml:space="preserve">     Entre 50 y 100 SMLMV </v>
      </c>
    </row>
    <row r="214" spans="1:8" ht="21">
      <c r="A214" s="55"/>
      <c r="B214" s="147" t="s">
        <v>422</v>
      </c>
      <c r="C214" s="147" t="s">
        <v>406</v>
      </c>
      <c r="E214" t="s">
        <v>403</v>
      </c>
      <c r="F214" t="str">
        <f t="shared" si="0"/>
        <v xml:space="preserve">     Entre 100 y 500 SMLMV </v>
      </c>
    </row>
    <row r="215" spans="1:8" ht="21">
      <c r="A215" s="55"/>
      <c r="B215" s="147" t="s">
        <v>392</v>
      </c>
      <c r="C215" s="147" t="s">
        <v>395</v>
      </c>
      <c r="E215" t="s">
        <v>406</v>
      </c>
      <c r="F215" t="str">
        <f t="shared" si="0"/>
        <v xml:space="preserve">     Mayor a 500 SMLMV </v>
      </c>
    </row>
    <row r="216" spans="1:8" ht="21">
      <c r="A216" s="55"/>
      <c r="B216" s="147" t="s">
        <v>392</v>
      </c>
      <c r="C216" s="147" t="s">
        <v>398</v>
      </c>
      <c r="D216" t="s">
        <v>392</v>
      </c>
      <c r="F216" t="str">
        <f t="shared" si="0"/>
        <v>Pérdida Reputacional</v>
      </c>
    </row>
    <row r="217" spans="1:8" ht="21">
      <c r="A217" s="55"/>
      <c r="B217" s="147" t="s">
        <v>392</v>
      </c>
      <c r="C217" s="147" t="s">
        <v>401</v>
      </c>
      <c r="E217" t="s">
        <v>395</v>
      </c>
      <c r="F217" t="str">
        <f t="shared" si="0"/>
        <v xml:space="preserve">     El riesgo afecta la imagen de alguna área de la organización</v>
      </c>
    </row>
    <row r="218" spans="1:8" ht="21">
      <c r="A218" s="55"/>
      <c r="B218" s="147" t="s">
        <v>392</v>
      </c>
      <c r="C218" s="147" t="s">
        <v>404</v>
      </c>
      <c r="E218" t="s">
        <v>398</v>
      </c>
      <c r="F218" t="str">
        <f t="shared" si="0"/>
        <v xml:space="preserve">     El riesgo afecta la imagen de la entidad internamente, de conocimiento general, nivel interno, de junta dircetiva y accionistas y/o de provedores</v>
      </c>
    </row>
    <row r="219" spans="1:8" ht="21">
      <c r="A219" s="55"/>
      <c r="B219" s="147" t="s">
        <v>392</v>
      </c>
      <c r="C219" s="147" t="s">
        <v>407</v>
      </c>
      <c r="E219" t="s">
        <v>401</v>
      </c>
      <c r="F219" t="str">
        <f t="shared" si="0"/>
        <v xml:space="preserve">     El riesgo afecta la imagen de la entidad con algunos usuarios de relevancia frente al logro de los objetivos</v>
      </c>
    </row>
    <row r="220" spans="1:8">
      <c r="A220" s="55"/>
      <c r="B220" s="148"/>
      <c r="C220" s="148"/>
      <c r="E220" t="s">
        <v>404</v>
      </c>
      <c r="F220" t="str">
        <f t="shared" si="0"/>
        <v xml:space="preserve">     El riesgo afecta la imagen de de la entidad con efecto publicitario sostenido a nivel de sector administrativo, nivel departamental o municipal</v>
      </c>
    </row>
    <row r="221" spans="1:8">
      <c r="A221" s="55"/>
      <c r="B221" s="148" t="str">
        <f t="array" ref="B221:B223">_xlfn.UNIQUE(Tabla119[[#All],[Criterios]])</f>
        <v>Criterios</v>
      </c>
      <c r="C221" s="148"/>
      <c r="E221" t="s">
        <v>407</v>
      </c>
      <c r="F221" t="str">
        <f t="shared" si="0"/>
        <v xml:space="preserve">     El riesgo afecta la imagen de la entidad a nivel nacional, con efecto publicitarios sostenible a nivel país</v>
      </c>
    </row>
    <row r="222" spans="1:8">
      <c r="A222" s="55"/>
      <c r="B222" s="148" t="str">
        <v>Afectación Económica o presupuestal</v>
      </c>
      <c r="C222" s="148"/>
    </row>
    <row r="223" spans="1:8">
      <c r="B223" s="148" t="str">
        <v>Pérdida Reputacional</v>
      </c>
      <c r="C223" s="148"/>
      <c r="F223" s="149" t="s">
        <v>424</v>
      </c>
    </row>
    <row r="224" spans="1:8">
      <c r="B224" s="150"/>
      <c r="C224" s="150"/>
      <c r="F224" s="149" t="s">
        <v>425</v>
      </c>
    </row>
    <row r="225" spans="2:4">
      <c r="B225" s="150"/>
      <c r="C225" s="150"/>
    </row>
    <row r="226" spans="2:4">
      <c r="B226" s="150"/>
      <c r="C226" s="150"/>
    </row>
    <row r="227" spans="2:4">
      <c r="B227" s="150"/>
      <c r="C227" s="150"/>
      <c r="D227" s="150"/>
    </row>
    <row r="228" spans="2:4">
      <c r="B228" s="150"/>
      <c r="C228" s="150"/>
      <c r="D228" s="150"/>
    </row>
    <row r="229" spans="2:4">
      <c r="B229" s="150"/>
      <c r="C229" s="150"/>
      <c r="D229" s="150"/>
    </row>
    <row r="230" spans="2:4">
      <c r="B230" s="150"/>
      <c r="C230" s="150"/>
      <c r="D230" s="150"/>
    </row>
    <row r="231" spans="2:4">
      <c r="B231" s="150"/>
      <c r="C231" s="150"/>
      <c r="D231" s="150"/>
    </row>
    <row r="232" spans="2:4">
      <c r="B232" s="150"/>
      <c r="C232" s="150"/>
      <c r="D232" s="150"/>
    </row>
  </sheetData>
  <mergeCells count="1">
    <mergeCell ref="B1:D1"/>
  </mergeCells>
  <dataValidations count="1">
    <dataValidation type="list" allowBlank="1" showInputMessage="1" showErrorMessage="1" sqref="G210" xr:uid="{00000000-0002-0000-0700-000000000000}">
      <formula1>$F$210:$F$221</formula1>
    </dataValidation>
  </dataValidations>
  <pageMargins left="0.7" right="0.7" top="0.75" bottom="0.75" header="0.3" footer="0.3"/>
  <pageSetup orientation="portrait"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34</vt:i4>
      </vt:variant>
    </vt:vector>
  </HeadingPairs>
  <TitlesOfParts>
    <vt:vector size="42" baseType="lpstr">
      <vt:lpstr>Datos</vt:lpstr>
      <vt:lpstr>Tablas</vt:lpstr>
      <vt:lpstr>Tablas1</vt:lpstr>
      <vt:lpstr>Matriz</vt:lpstr>
      <vt:lpstr>Nivel Riesgo</vt:lpstr>
      <vt:lpstr>Formato</vt:lpstr>
      <vt:lpstr>Tabla probabilidad</vt:lpstr>
      <vt:lpstr>Tabla Impacto</vt:lpstr>
      <vt:lpstr>act_riesgo</vt:lpstr>
      <vt:lpstr>ame_hard</vt:lpstr>
      <vt:lpstr>ame_inf</vt:lpstr>
      <vt:lpstr>ame_instala</vt:lpstr>
      <vt:lpstr>ame_intan</vt:lpstr>
      <vt:lpstr>ame_redes</vt:lpstr>
      <vt:lpstr>ame_servi</vt:lpstr>
      <vt:lpstr>ame_sof</vt:lpstr>
      <vt:lpstr>ame_th</vt:lpstr>
      <vt:lpstr>Area</vt:lpstr>
      <vt:lpstr>CRIPTICIDAD</vt:lpstr>
      <vt:lpstr>formato</vt:lpstr>
      <vt:lpstr>GD</vt:lpstr>
      <vt:lpstr>LEY_1581</vt:lpstr>
      <vt:lpstr>LEY_1712</vt:lpstr>
      <vt:lpstr>Tablas!MapaCalor1</vt:lpstr>
      <vt:lpstr>MapaCalor1</vt:lpstr>
      <vt:lpstr>procesos</vt:lpstr>
      <vt:lpstr>RSD</vt:lpstr>
      <vt:lpstr>Software</vt:lpstr>
      <vt:lpstr>t_dato</vt:lpstr>
      <vt:lpstr>TABLA_GD</vt:lpstr>
      <vt:lpstr>TIP_ACT</vt:lpstr>
      <vt:lpstr>TIP_INF</vt:lpstr>
      <vt:lpstr>Tipo_Dato</vt:lpstr>
      <vt:lpstr>Tipo_DP</vt:lpstr>
      <vt:lpstr>Tablas!TTA</vt:lpstr>
      <vt:lpstr>TTA</vt:lpstr>
      <vt:lpstr>vul_har</vt:lpstr>
      <vt:lpstr>vul_inf</vt:lpstr>
      <vt:lpstr>vul_ins</vt:lpstr>
      <vt:lpstr>vul_ser</vt:lpstr>
      <vt:lpstr>vul_sof</vt:lpstr>
      <vt:lpstr>vul_th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de Windows</dc:creator>
  <cp:lastModifiedBy>wendy gonzalez</cp:lastModifiedBy>
  <dcterms:created xsi:type="dcterms:W3CDTF">2020-11-27T17:06:57Z</dcterms:created>
  <dcterms:modified xsi:type="dcterms:W3CDTF">2025-10-27T02:59:18Z</dcterms:modified>
</cp:coreProperties>
</file>